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G:\MIZUHO\Basel III\Pilar 3 - Relatório de Risco\2025\06-2025\"/>
    </mc:Choice>
  </mc:AlternateContent>
  <xr:revisionPtr revIDLastSave="0" documentId="13_ncr:1_{265ECCDF-4819-45E3-9A3F-A1B33E52A376}" xr6:coauthVersionLast="47" xr6:coauthVersionMax="47" xr10:uidLastSave="{00000000-0000-0000-0000-000000000000}"/>
  <bookViews>
    <workbookView xWindow="-120" yWindow="-120" windowWidth="20730" windowHeight="11040" firstSheet="2" activeTab="10" xr2:uid="{00000000-000D-0000-FFFF-FFFF00000000}"/>
  </bookViews>
  <sheets>
    <sheet name="Índice" sheetId="14" r:id="rId1"/>
    <sheet name="KM1" sheetId="8" r:id="rId2"/>
    <sheet name="OV1" sheetId="7" r:id="rId3"/>
    <sheet name="CR1" sheetId="9" r:id="rId4"/>
    <sheet name="CR2" sheetId="10" r:id="rId5"/>
    <sheet name="CRB (e)" sheetId="11" r:id="rId6"/>
    <sheet name="CRB (f)" sheetId="15" r:id="rId7"/>
    <sheet name="CRB (g)" sheetId="16" r:id="rId8"/>
    <sheet name="CRB (h)" sheetId="17" r:id="rId9"/>
    <sheet name="CRB (i)" sheetId="18" r:id="rId10"/>
    <sheet name="MR1" sheetId="12" r:id="rId11"/>
    <sheet name="IRRBB1" sheetId="13" r:id="rId12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3" l="1"/>
  <c r="D12" i="13"/>
  <c r="D9" i="9"/>
  <c r="D7" i="9" s="1"/>
  <c r="C9" i="9"/>
  <c r="C7" i="9" s="1"/>
  <c r="E7" i="9" l="1"/>
  <c r="E11" i="9" s="1"/>
  <c r="E10" i="9"/>
  <c r="C11" i="9"/>
  <c r="D11" i="9"/>
  <c r="E9" i="9"/>
  <c r="E8" i="9"/>
  <c r="E6" i="9"/>
  <c r="E6" i="7" l="1"/>
</calcChain>
</file>

<file path=xl/sharedStrings.xml><?xml version="1.0" encoding="utf-8"?>
<sst xmlns="http://schemas.openxmlformats.org/spreadsheetml/2006/main" count="415" uniqueCount="174">
  <si>
    <t>OV1 - Visão geral dos ativos ponderados pelo risco (RWA)</t>
  </si>
  <si>
    <t>Capital Regulamentar</t>
  </si>
  <si>
    <t>RWA</t>
  </si>
  <si>
    <t>Requerimento Mínimo de PR</t>
  </si>
  <si>
    <t>T</t>
  </si>
  <si>
    <t>Risco de Crédito - tratamento mediante abordagem padronizada</t>
  </si>
  <si>
    <t>Risco de crédito em sentido estrito</t>
  </si>
  <si>
    <t>Risco de crédito de contraparte (CCR)</t>
  </si>
  <si>
    <t>(CCR) Do qual: mediante abordagem padronizada para risco de crédito de contraparte (SA-CCR)</t>
  </si>
  <si>
    <t>(CCR) Do qual: mediante uso da abordagem CEM</t>
  </si>
  <si>
    <t>(CCR) Do qual: mediante demais abordagens</t>
  </si>
  <si>
    <t>Acréscimo relativo ao ajuste associado à variação do valor dos derivativos em decorrência de variação da qualidade creditícia da contraparte (CVA)</t>
  </si>
  <si>
    <t>Cotas de fundos não consolidados - ativos subjacentes identificados</t>
  </si>
  <si>
    <t>Cotas de fundos não consolidados -ativos subjacentes inferidos conforme regulamento do fundo</t>
  </si>
  <si>
    <t>Cotas de fundos não consolidados - ativos subjacentes não identificados</t>
  </si>
  <si>
    <t>Exposições de securitização - requerimento calculado mediante abordagem padronizada</t>
  </si>
  <si>
    <t>Valores referentes às exposições não deduzidas no cálculo do PR</t>
  </si>
  <si>
    <t>Risco de mercado</t>
  </si>
  <si>
    <t>Risco de mercado: Do qual: requerimento calculado mediante abordagem padronizada (RWAMPAD)</t>
  </si>
  <si>
    <t>Risco de mercado: Do qual: requerimento calculado mediante modelo interno (RWAMINT)</t>
  </si>
  <si>
    <t>Risco operacional</t>
  </si>
  <si>
    <t>Total</t>
  </si>
  <si>
    <t>KM1 - Informações quantitativas sobre os requerimentos prudenciais</t>
  </si>
  <si>
    <t>Capital Principal</t>
  </si>
  <si>
    <t>Nível 1</t>
  </si>
  <si>
    <t>Patrimônio de Referência (PR)</t>
  </si>
  <si>
    <t>Excesso dos recursos aplicados no ativo permanente</t>
  </si>
  <si>
    <t>Destaque do PR</t>
  </si>
  <si>
    <t>Ativos ponderados pelo risco (RWA)</t>
  </si>
  <si>
    <t>RWA total</t>
  </si>
  <si>
    <t>Capital regulamentar como proporção do RWA</t>
  </si>
  <si>
    <t>Índice de Capital Principal (ICP)</t>
  </si>
  <si>
    <t>Índice de Nível 1 (%)</t>
  </si>
  <si>
    <t>Índice de Basileia</t>
  </si>
  <si>
    <t>Adicional de Capital Principal (ACP) como proporção do RWA</t>
  </si>
  <si>
    <t>Adicional de Conservação de Capital Principal - ACPConservação (%)</t>
  </si>
  <si>
    <t>Adicional Contracíclico de Capital Principal - ACPContracíclico (%)</t>
  </si>
  <si>
    <t>ACP total (%)</t>
  </si>
  <si>
    <t>Margem excedente de Capital Principal (%)</t>
  </si>
  <si>
    <t>Razão de Alavancagem (RA)</t>
  </si>
  <si>
    <t>Exposição total</t>
  </si>
  <si>
    <t>RA (%)</t>
  </si>
  <si>
    <t>Indicador Liquidez de Curto Prazo (LCR)</t>
  </si>
  <si>
    <t>Total de Ativos de Alta Liquidez (HQLA)</t>
  </si>
  <si>
    <t>Total de saídas líquidas de caixa</t>
  </si>
  <si>
    <t>LCR (%)</t>
  </si>
  <si>
    <t>Indicador de Liquidez de Longo Prazo (NSFR)</t>
  </si>
  <si>
    <t>Recursos estáveis disponíveis (ASF)</t>
  </si>
  <si>
    <t>Recursos estáveis requeridos (RSF)</t>
  </si>
  <si>
    <t>NSFR (%)</t>
  </si>
  <si>
    <t>CR1 - Qualidade creditícia das exposições</t>
  </si>
  <si>
    <t>Valor Bruto:</t>
  </si>
  <si>
    <t>Provisões, adiantamentos e rendas a apropriar</t>
  </si>
  <si>
    <t>Valor líquido (a+b-c)</t>
  </si>
  <si>
    <t>Exposições caracterizadas como operações em curso anormal</t>
  </si>
  <si>
    <t>Em curso normal</t>
  </si>
  <si>
    <t>Concessão de crédito</t>
  </si>
  <si>
    <t>Títulos de Dívida</t>
  </si>
  <si>
    <t>Títulos de Dívida dos quais: títulos soberanos nacionais</t>
  </si>
  <si>
    <t>Títulos de Dívida dos quais: outros títulos</t>
  </si>
  <si>
    <t>Operações não contabilizadas no balanço patrimonial</t>
  </si>
  <si>
    <t>Total (1+2+3)</t>
  </si>
  <si>
    <t>CR2 - Mudanças no estoque de operações em curso anormal</t>
  </si>
  <si>
    <t>Valor das operações em curso anormal no final do período anterior</t>
  </si>
  <si>
    <t>Valor das operações que passaram a ser classificadas como em curso anormal no período corrente</t>
  </si>
  <si>
    <t>Valor das operações reclassificadas para curso normal</t>
  </si>
  <si>
    <t>Valor da baixa contábil por prejuízo</t>
  </si>
  <si>
    <t>Outros ajustes</t>
  </si>
  <si>
    <t>Valor das operações em curso anormal no final do período corrente (1+2+3+4+5)</t>
  </si>
  <si>
    <t>MR1 - Abordagem padronizada - fatores de risco associados ao risco de mercado</t>
  </si>
  <si>
    <t>Fatores de Risco</t>
  </si>
  <si>
    <t>RWAMPAD</t>
  </si>
  <si>
    <t>Taxas de juros</t>
  </si>
  <si>
    <t>Taxas de juros prefixada denominadas em Real (RWAJUR1)</t>
  </si>
  <si>
    <t>Taxas dos cupons de moeda estrangeira (RWAJUR2)</t>
  </si>
  <si>
    <t>Taxas dos cupons de índices de preço (RWAJUR3)</t>
  </si>
  <si>
    <t>Taxas dos cupons de taxas de juros (RWAJUR4)</t>
  </si>
  <si>
    <t>Preços de ações (RWAACS)</t>
  </si>
  <si>
    <t>Taxas de câmbio (RWACAM)</t>
  </si>
  <si>
    <t>Preços de mercadorias (commodities) (RWACOM)</t>
  </si>
  <si>
    <t>IRRBB1 - Informações quantitativas sobre o IRRBB</t>
  </si>
  <si>
    <t>Valores em R$</t>
  </si>
  <si>
    <t>∆EVE</t>
  </si>
  <si>
    <t>∆NII</t>
  </si>
  <si>
    <t>Data-base</t>
  </si>
  <si>
    <t>T-1</t>
  </si>
  <si>
    <t>Cenário paralelo de alta</t>
  </si>
  <si>
    <t>Cenário paralelo de baixa</t>
  </si>
  <si>
    <t>Cenário de aumento das taxas de juros de curto prazo</t>
  </si>
  <si>
    <t>Cenário de redução das taxas de juros de curto prazo</t>
  </si>
  <si>
    <t>Cenário steepener</t>
  </si>
  <si>
    <t>Cenário flattener</t>
  </si>
  <si>
    <t>Variação máxima</t>
  </si>
  <si>
    <t>Nível I do Patrimônio de Referência (PR)</t>
  </si>
  <si>
    <r>
      <rPr>
        <b/>
        <sz val="11"/>
        <color theme="1"/>
        <rFont val="Calibri"/>
        <family val="2"/>
        <scheme val="minor"/>
      </rPr>
      <t>IRRBB1</t>
    </r>
    <r>
      <rPr>
        <sz val="11"/>
        <color theme="1"/>
        <rFont val="Calibri"/>
        <family val="2"/>
        <scheme val="minor"/>
      </rPr>
      <t xml:space="preserve"> - Informações quantitativas sobre o IRRBB</t>
    </r>
  </si>
  <si>
    <r>
      <rPr>
        <b/>
        <sz val="11"/>
        <color theme="1"/>
        <rFont val="Calibri"/>
        <family val="2"/>
        <scheme val="minor"/>
      </rPr>
      <t>CRB</t>
    </r>
    <r>
      <rPr>
        <sz val="11"/>
        <color theme="1"/>
        <rFont val="Calibri"/>
        <family val="2"/>
        <scheme val="minor"/>
      </rPr>
      <t xml:space="preserve"> - Informações adicionais sobre a qualidade creditícia das exposições</t>
    </r>
  </si>
  <si>
    <r>
      <rPr>
        <b/>
        <sz val="11"/>
        <color theme="1"/>
        <rFont val="Calibri"/>
        <family val="2"/>
        <scheme val="minor"/>
      </rPr>
      <t>CR2</t>
    </r>
    <r>
      <rPr>
        <sz val="11"/>
        <color theme="1"/>
        <rFont val="Calibri"/>
        <family val="2"/>
        <scheme val="minor"/>
      </rPr>
      <t xml:space="preserve"> - Mudanças no estoque de ativos problemáticos</t>
    </r>
  </si>
  <si>
    <r>
      <rPr>
        <b/>
        <sz val="11"/>
        <color theme="1"/>
        <rFont val="Calibri"/>
        <family val="2"/>
        <scheme val="minor"/>
      </rPr>
      <t>OV1</t>
    </r>
    <r>
      <rPr>
        <sz val="11"/>
        <color theme="1"/>
        <rFont val="Calibri"/>
        <family val="2"/>
        <scheme val="minor"/>
      </rPr>
      <t xml:space="preserve"> - Visão Geral dos Ativos Ponderados pelo Risco – RWA</t>
    </r>
  </si>
  <si>
    <r>
      <rPr>
        <b/>
        <sz val="11"/>
        <color theme="1"/>
        <rFont val="Calibri"/>
        <family val="2"/>
        <scheme val="minor"/>
      </rPr>
      <t>CR1</t>
    </r>
    <r>
      <rPr>
        <sz val="11"/>
        <color theme="1"/>
        <rFont val="Calibri"/>
        <family val="2"/>
        <scheme val="minor"/>
      </rPr>
      <t xml:space="preserve"> - Qualidade creditícia das exposições</t>
    </r>
  </si>
  <si>
    <r>
      <rPr>
        <b/>
        <sz val="11"/>
        <color theme="1"/>
        <rFont val="Calibri"/>
        <family val="2"/>
        <scheme val="minor"/>
      </rPr>
      <t>MR1</t>
    </r>
    <r>
      <rPr>
        <sz val="11"/>
        <color theme="1"/>
        <rFont val="Calibri"/>
        <family val="2"/>
        <scheme val="minor"/>
      </rPr>
      <t xml:space="preserve"> - Abordagem Padronizada - Fatores de Risco Associados ao Risco de Mercado </t>
    </r>
  </si>
  <si>
    <t>Resolução BCB nº 54</t>
  </si>
  <si>
    <r>
      <rPr>
        <b/>
        <sz val="11"/>
        <color theme="1"/>
        <rFont val="Calibri"/>
        <family val="2"/>
        <scheme val="minor"/>
      </rPr>
      <t>KM1</t>
    </r>
    <r>
      <rPr>
        <sz val="11"/>
        <color theme="1"/>
        <rFont val="Calibri"/>
        <family val="2"/>
        <scheme val="minor"/>
      </rPr>
      <t xml:space="preserve"> - Informações Quantitativas sobre os Requerimentos Prudenciais</t>
    </r>
  </si>
  <si>
    <t>BANCO MIZUHO DO BRASIL S.A.</t>
  </si>
  <si>
    <t>CRB: Informações adicionais sobre a qualidade creditícia das exposições - Detalhamento das exposições por região geográfica, País, Setor Econômico e Prazo Remanescente</t>
  </si>
  <si>
    <t>CRB: Total das exposições em atraso segmentadas por faixas de atraso</t>
  </si>
  <si>
    <t>CRB: Total das operações classificadas como ativos problemáticos segregadas por região geográfica no Brasil, por país e setor econômico, bem como as respectivas provisões e baixas contábeis por prejuízo.</t>
  </si>
  <si>
    <t xml:space="preserve">CRB: Percentual das dez e das cem maiores exposições em relação ao total do escopo definido na tabela CR1. </t>
  </si>
  <si>
    <t>Prazo Remanescente de Vencimento</t>
  </si>
  <si>
    <t>Até 6 meses</t>
  </si>
  <si>
    <t>Acima de 6 meses até 1 ano</t>
  </si>
  <si>
    <t>Acima de 1 ano até 5 anos</t>
  </si>
  <si>
    <t>Acima de 5 anos</t>
  </si>
  <si>
    <t>Região Geográfica</t>
  </si>
  <si>
    <t>País</t>
  </si>
  <si>
    <t>Operações em atraso</t>
  </si>
  <si>
    <t>R$ milhões</t>
  </si>
  <si>
    <t>Menor que 30 dias</t>
  </si>
  <si>
    <t>Atraso entre 31 e 90 dias</t>
  </si>
  <si>
    <t>Atraso entre 91 e 180 dias</t>
  </si>
  <si>
    <t>Atraso entre 181 e 365 dias</t>
  </si>
  <si>
    <t>Atraso acima de 365 dias</t>
  </si>
  <si>
    <t>Total da exposição em atraso</t>
  </si>
  <si>
    <t>Ativos Problemáticos</t>
  </si>
  <si>
    <t>Demais</t>
  </si>
  <si>
    <t>Total de exposições reestruturadas</t>
  </si>
  <si>
    <t>Concentração</t>
  </si>
  <si>
    <t>% do total da Carteira</t>
  </si>
  <si>
    <t>10 maiores</t>
  </si>
  <si>
    <t>100 maiores</t>
  </si>
  <si>
    <t>ELETRICIDADE E GÁS</t>
  </si>
  <si>
    <t>ATIVIDADES FINANCEIRAS, DE SEGUROS E SERVIÇOS RELACIONADOS</t>
  </si>
  <si>
    <t>FABRICAÇÃO DE MÁQUINAS E EQUIPAMENTOS</t>
  </si>
  <si>
    <t>COMÉRCIO; REPARAÇÃO DE VEÍCULOS AUTOMOTORES E MOTOCICLETAS</t>
  </si>
  <si>
    <t>METALURGIA</t>
  </si>
  <si>
    <t>FABRICAÇÃO DE MÁQUINAS, APARELHOS E MATERIAIS ELÉTRICOS</t>
  </si>
  <si>
    <t>INDÚSTRIAS DE TRANSFORMAÇÃO</t>
  </si>
  <si>
    <t>EXTRAÇÃO DE MINERAIS METÁLICOS</t>
  </si>
  <si>
    <t>COMÉRCIO POR ATACADO, EXCETO VEÍCULOS AUTOMOTORES E MOTOCICLETAS</t>
  </si>
  <si>
    <t>FABRICAÇÃO DE PRODUTOS QUÍMICOS</t>
  </si>
  <si>
    <t>FABRICAÇÃO DE CELULOSE, PAPEL E PRODUTOS DE PAPEL</t>
  </si>
  <si>
    <t>FABRICAÇÃO DE VEÍCULOS AUTOMOTORES, REBOQUES E CARROCERIAS</t>
  </si>
  <si>
    <t>FABRICAÇÃO DE PRODUTOS DE BORRACHA E DE MATERIAL PLÁSTICO</t>
  </si>
  <si>
    <t>COMÉRCIO VAREJISTA</t>
  </si>
  <si>
    <t>FABRICAÇÃO DE PRODUTOS FARMOQUÍMICOS E FARMACÊUTICOS</t>
  </si>
  <si>
    <t>ATIVIDADES ADMINISTRATIVAS E SERVIÇOS COMPLEMENTARES</t>
  </si>
  <si>
    <t>PUBLICIDADE E PESQUISA DE MERCADO</t>
  </si>
  <si>
    <t>IMPRESSÃO E REPRODUÇÃO DE GRAVAÇÕES</t>
  </si>
  <si>
    <t>TRANSPORTE, ARMAZENAGEM E CORREIO</t>
  </si>
  <si>
    <t>SERVIÇOS DE ESCRITÓRIO, DE APOIO ADMINISTRATIVO E OUTROS SERVIÇOS</t>
  </si>
  <si>
    <t>Nacional</t>
  </si>
  <si>
    <t>Exterior</t>
  </si>
  <si>
    <t>-</t>
  </si>
  <si>
    <r>
      <rPr>
        <sz val="9"/>
        <rFont val="Arial"/>
        <family val="2"/>
      </rPr>
      <t>R$ milhões</t>
    </r>
    <r>
      <rPr>
        <b/>
        <sz val="9"/>
        <rFont val="Arial"/>
        <family val="2"/>
      </rPr>
      <t xml:space="preserve">
Setor  Econômico</t>
    </r>
  </si>
  <si>
    <r>
      <rPr>
        <sz val="9"/>
        <rFont val="Arial"/>
        <family val="2"/>
      </rPr>
      <t>R$ milhões</t>
    </r>
    <r>
      <rPr>
        <b/>
        <sz val="9"/>
        <rFont val="Arial"/>
        <family val="2"/>
      </rPr>
      <t xml:space="preserve">
Região Geográfica</t>
    </r>
  </si>
  <si>
    <r>
      <rPr>
        <sz val="8"/>
        <rFont val="Arial"/>
        <family val="2"/>
      </rPr>
      <t>R$ milhões</t>
    </r>
    <r>
      <rPr>
        <b/>
        <sz val="9"/>
        <rFont val="Arial"/>
        <family val="2"/>
      </rPr>
      <t xml:space="preserve">
Região Geográfica</t>
    </r>
  </si>
  <si>
    <t>SUDESTE</t>
  </si>
  <si>
    <t>SUL</t>
  </si>
  <si>
    <t>NORTE</t>
  </si>
  <si>
    <t>NORDESTE</t>
  </si>
  <si>
    <t>CENTRO-OESTE</t>
  </si>
  <si>
    <t>a)</t>
  </si>
  <si>
    <t>b)</t>
  </si>
  <si>
    <t>31/06/2025</t>
  </si>
  <si>
    <t>31/06/2024</t>
  </si>
  <si>
    <t>31/09/2024</t>
  </si>
  <si>
    <t>RWADRC</t>
  </si>
  <si>
    <t>RWACVA</t>
  </si>
  <si>
    <t>Jun-25</t>
  </si>
  <si>
    <t>Data Base: 31/12/2024</t>
  </si>
  <si>
    <t>NA</t>
  </si>
  <si>
    <t>Adicional de Importância Sistêmica de Capital Principal - ACPSistêmico (%)</t>
  </si>
  <si>
    <t>Data Base: 31/06/2025</t>
  </si>
  <si>
    <t>Data Base: 30/06/2025</t>
  </si>
  <si>
    <t>CRB: Segregação do total das exposições reestruturadas, entre aquelas classificadas como ativos problemáticos e as demais.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</si>
</sst>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-416]mmm\-yy;@"/>
    <numFmt numFmtId="165" formatCode="_-* #,##0_-;\-* #,##0_-;_-* &quot;-&quot;??_-;_-@_-"/>
    <numFmt numFmtId="166" formatCode="_(* #,##0.00_);_(* \(#,##0.00\);_(* &quot;-&quot;??_);_(@_)"/>
    <numFmt numFmtId="167" formatCode="0.0%"/>
  </numFmts>
  <fonts count="2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Itau Display"/>
      <family val="2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rgb="FF6D6E71"/>
      <name val="Arial"/>
      <family val="2"/>
    </font>
    <font>
      <sz val="8"/>
      <color rgb="FFCC092F"/>
      <name val="Arial"/>
      <family val="2"/>
    </font>
    <font>
      <b/>
      <sz val="9"/>
      <color rgb="FFCC092F"/>
      <name val="Arial"/>
      <family val="2"/>
    </font>
    <font>
      <b/>
      <sz val="8"/>
      <color rgb="FFCC092F"/>
      <name val="Arial"/>
      <family val="2"/>
    </font>
    <font>
      <b/>
      <sz val="8"/>
      <color rgb="FF6D6E71"/>
      <name val="Arial"/>
      <family val="2"/>
    </font>
    <font>
      <sz val="12"/>
      <color theme="1"/>
      <name val="Calibri"/>
      <family val="2"/>
      <scheme val="minor"/>
    </font>
    <font>
      <sz val="8"/>
      <color rgb="FF6D6E71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/>
      </left>
      <right/>
      <top style="thin">
        <color theme="0" tint="-0.24994659260841701"/>
      </top>
      <bottom/>
      <diagonal/>
    </border>
  </borders>
  <cellStyleXfs count="7"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top"/>
    </xf>
    <xf numFmtId="164" fontId="7" fillId="0" borderId="0"/>
    <xf numFmtId="164" fontId="14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89">
    <xf numFmtId="0" fontId="0" fillId="0" borderId="0" xfId="0"/>
    <xf numFmtId="10" fontId="0" fillId="0" borderId="0" xfId="0" applyNumberForma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4" fontId="0" fillId="0" borderId="0" xfId="0" applyNumberFormat="1"/>
    <xf numFmtId="4" fontId="1" fillId="0" borderId="0" xfId="0" applyNumberFormat="1" applyFont="1"/>
    <xf numFmtId="4" fontId="0" fillId="0" borderId="0" xfId="0" applyNumberForma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/>
    <xf numFmtId="0" fontId="5" fillId="4" borderId="1" xfId="0" applyFont="1" applyFill="1" applyBorder="1" applyAlignment="1">
      <alignment horizontal="center" vertical="center" wrapText="1"/>
    </xf>
    <xf numFmtId="0" fontId="10" fillId="0" borderId="0" xfId="0" applyFont="1"/>
    <xf numFmtId="164" fontId="12" fillId="0" borderId="0" xfId="3" applyFont="1" applyAlignment="1" applyProtection="1">
      <alignment vertical="center"/>
      <protection hidden="1"/>
    </xf>
    <xf numFmtId="17" fontId="13" fillId="0" borderId="0" xfId="3" applyNumberFormat="1" applyFont="1" applyAlignment="1">
      <alignment vertical="center"/>
    </xf>
    <xf numFmtId="17" fontId="12" fillId="0" borderId="0" xfId="3" applyNumberFormat="1" applyFont="1" applyAlignment="1">
      <alignment vertical="center"/>
    </xf>
    <xf numFmtId="0" fontId="15" fillId="0" borderId="0" xfId="0" applyFont="1"/>
    <xf numFmtId="165" fontId="9" fillId="0" borderId="0" xfId="1" applyNumberFormat="1" applyFont="1" applyFill="1" applyBorder="1" applyAlignment="1" applyProtection="1">
      <alignment horizontal="center" vertical="center" wrapText="1"/>
      <protection hidden="1"/>
    </xf>
    <xf numFmtId="165" fontId="11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13" fillId="0" borderId="0" xfId="3" applyFont="1" applyProtection="1">
      <protection hidden="1"/>
    </xf>
    <xf numFmtId="164" fontId="13" fillId="0" borderId="0" xfId="3" quotePrefix="1" applyFont="1" applyAlignment="1" applyProtection="1">
      <alignment horizontal="center"/>
      <protection hidden="1"/>
    </xf>
    <xf numFmtId="0" fontId="17" fillId="0" borderId="0" xfId="0" applyFont="1"/>
    <xf numFmtId="0" fontId="18" fillId="0" borderId="0" xfId="0" applyFont="1"/>
    <xf numFmtId="164" fontId="19" fillId="0" borderId="0" xfId="3" applyFont="1" applyAlignment="1" applyProtection="1">
      <alignment vertical="center"/>
      <protection hidden="1"/>
    </xf>
    <xf numFmtId="164" fontId="21" fillId="0" borderId="0" xfId="3" applyFont="1" applyProtection="1">
      <protection hidden="1"/>
    </xf>
    <xf numFmtId="164" fontId="20" fillId="0" borderId="0" xfId="3" applyFont="1" applyAlignment="1" applyProtection="1">
      <alignment wrapText="1"/>
      <protection hidden="1"/>
    </xf>
    <xf numFmtId="164" fontId="19" fillId="0" borderId="0" xfId="3" applyFont="1" applyProtection="1">
      <protection hidden="1"/>
    </xf>
    <xf numFmtId="164" fontId="19" fillId="0" borderId="0" xfId="3" quotePrefix="1" applyFont="1" applyAlignment="1" applyProtection="1">
      <alignment horizontal="center"/>
      <protection hidden="1"/>
    </xf>
    <xf numFmtId="165" fontId="20" fillId="0" borderId="3" xfId="1" applyNumberFormat="1" applyFont="1" applyFill="1" applyBorder="1" applyAlignment="1" applyProtection="1">
      <alignment horizontal="center" vertical="center" wrapText="1"/>
      <protection hidden="1"/>
    </xf>
    <xf numFmtId="165" fontId="20" fillId="0" borderId="4" xfId="1" applyNumberFormat="1" applyFont="1" applyFill="1" applyBorder="1" applyAlignment="1" applyProtection="1">
      <alignment horizontal="center" vertical="center" wrapText="1"/>
      <protection hidden="1"/>
    </xf>
    <xf numFmtId="4" fontId="22" fillId="0" borderId="0" xfId="0" applyNumberFormat="1" applyFont="1" applyAlignment="1">
      <alignment horizontal="center"/>
    </xf>
    <xf numFmtId="165" fontId="20" fillId="0" borderId="0" xfId="1" applyNumberFormat="1" applyFont="1" applyFill="1" applyBorder="1" applyAlignment="1" applyProtection="1">
      <alignment horizontal="center" vertical="center" wrapText="1"/>
      <protection hidden="1"/>
    </xf>
    <xf numFmtId="17" fontId="18" fillId="0" borderId="3" xfId="3" applyNumberFormat="1" applyFont="1" applyBorder="1" applyAlignment="1">
      <alignment vertical="center" wrapText="1"/>
    </xf>
    <xf numFmtId="0" fontId="19" fillId="0" borderId="3" xfId="0" applyFont="1" applyBorder="1" applyAlignment="1">
      <alignment horizontal="center" vertical="center" wrapText="1"/>
    </xf>
    <xf numFmtId="0" fontId="18" fillId="0" borderId="3" xfId="0" applyFont="1" applyBorder="1"/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horizontal="center"/>
    </xf>
    <xf numFmtId="164" fontId="20" fillId="0" borderId="0" xfId="3" applyFont="1" applyProtection="1">
      <protection hidden="1"/>
    </xf>
    <xf numFmtId="17" fontId="23" fillId="5" borderId="4" xfId="3" applyNumberFormat="1" applyFont="1" applyFill="1" applyBorder="1" applyAlignment="1">
      <alignment horizontal="center" vertical="center"/>
    </xf>
    <xf numFmtId="49" fontId="20" fillId="0" borderId="5" xfId="5" applyNumberFormat="1" applyFont="1" applyFill="1" applyBorder="1" applyAlignment="1" applyProtection="1">
      <alignment horizontal="left" vertical="center" wrapText="1"/>
    </xf>
    <xf numFmtId="164" fontId="20" fillId="0" borderId="6" xfId="4" applyFont="1" applyBorder="1" applyAlignment="1">
      <alignment horizontal="center" vertical="center" wrapText="1"/>
    </xf>
    <xf numFmtId="49" fontId="20" fillId="0" borderId="0" xfId="5" applyNumberFormat="1" applyFont="1" applyFill="1" applyBorder="1" applyAlignment="1" applyProtection="1">
      <alignment horizontal="left" vertical="center" wrapText="1"/>
      <protection hidden="1"/>
    </xf>
    <xf numFmtId="49" fontId="20" fillId="0" borderId="0" xfId="5" applyNumberFormat="1" applyFont="1" applyFill="1" applyBorder="1" applyAlignment="1" applyProtection="1">
      <alignment horizontal="left" vertical="center" indent="2"/>
    </xf>
    <xf numFmtId="167" fontId="20" fillId="0" borderId="0" xfId="1" applyNumberFormat="1" applyFont="1" applyFill="1" applyBorder="1" applyAlignment="1">
      <alignment horizontal="center" vertical="center"/>
    </xf>
    <xf numFmtId="4" fontId="20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14" fontId="1" fillId="0" borderId="0" xfId="0" applyNumberFormat="1" applyFont="1" applyAlignment="1">
      <alignment horizontal="center" vertical="center"/>
    </xf>
    <xf numFmtId="17" fontId="1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4" fontId="16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16" fillId="0" borderId="0" xfId="3" applyFont="1" applyAlignment="1" applyProtection="1">
      <alignment wrapText="1"/>
      <protection hidden="1"/>
    </xf>
    <xf numFmtId="4" fontId="24" fillId="0" borderId="0" xfId="0" applyNumberFormat="1" applyFont="1" applyAlignment="1">
      <alignment horizontal="center"/>
    </xf>
    <xf numFmtId="10" fontId="0" fillId="0" borderId="0" xfId="6" applyNumberFormat="1" applyFont="1"/>
    <xf numFmtId="164" fontId="18" fillId="0" borderId="0" xfId="3" applyFont="1" applyProtection="1">
      <protection hidden="1"/>
    </xf>
    <xf numFmtId="0" fontId="19" fillId="0" borderId="3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3" borderId="0" xfId="0" applyFont="1" applyFill="1" applyAlignment="1">
      <alignment horizontal="right" vertical="center"/>
    </xf>
    <xf numFmtId="0" fontId="3" fillId="0" borderId="0" xfId="0" applyFont="1" applyAlignment="1">
      <alignment horizontal="left"/>
    </xf>
    <xf numFmtId="0" fontId="4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/>
    </xf>
    <xf numFmtId="165" fontId="23" fillId="5" borderId="3" xfId="1" quotePrefix="1" applyNumberFormat="1" applyFont="1" applyFill="1" applyBorder="1" applyAlignment="1">
      <alignment horizontal="center"/>
    </xf>
    <xf numFmtId="165" fontId="23" fillId="5" borderId="3" xfId="1" applyNumberFormat="1" applyFont="1" applyFill="1" applyBorder="1" applyAlignment="1">
      <alignment horizontal="center"/>
    </xf>
    <xf numFmtId="0" fontId="23" fillId="5" borderId="4" xfId="0" applyFont="1" applyFill="1" applyBorder="1" applyAlignment="1">
      <alignment horizontal="center" vertical="center"/>
    </xf>
    <xf numFmtId="164" fontId="20" fillId="0" borderId="0" xfId="3" applyFont="1" applyAlignment="1" applyProtection="1">
      <alignment horizontal="left" wrapText="1"/>
      <protection hidden="1"/>
    </xf>
    <xf numFmtId="164" fontId="20" fillId="0" borderId="0" xfId="3" applyFont="1" applyAlignment="1" applyProtection="1">
      <alignment horizontal="left" vertical="center" wrapText="1"/>
      <protection hidden="1"/>
    </xf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1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4" fillId="4" borderId="3" xfId="0" applyFont="1" applyFill="1" applyBorder="1" applyAlignment="1">
      <alignment horizontal="center" wrapText="1"/>
    </xf>
    <xf numFmtId="0" fontId="4" fillId="4" borderId="3" xfId="0" applyFont="1" applyFill="1" applyBorder="1" applyAlignment="1">
      <alignment horizontal="center" wrapText="1"/>
    </xf>
    <xf numFmtId="0" fontId="1" fillId="0" borderId="0" xfId="0" applyFont="1"/>
    <xf numFmtId="0" fontId="5" fillId="4" borderId="0" xfId="0" applyFont="1" applyFill="1" applyAlignment="1">
      <alignment horizontal="center"/>
    </xf>
  </cellXfs>
  <cellStyles count="7">
    <cellStyle name="Comma" xfId="1" builtinId="3"/>
    <cellStyle name="Normal" xfId="0" builtinId="0"/>
    <cellStyle name="Normal 2 2 2" xfId="3" xr:uid="{DACF588C-4397-45F0-B4E6-1EA3D65729CB}"/>
    <cellStyle name="Normal 2 24 2 2" xfId="2" xr:uid="{1BC97F26-4EF5-4D54-AE6B-5D0A3C7A19E2}"/>
    <cellStyle name="Normal 21" xfId="4" xr:uid="{CAA8242F-BE59-4F8D-AD35-01BDD01E93C7}"/>
    <cellStyle name="Percent" xfId="6" builtinId="5"/>
    <cellStyle name="Separador de milhares 65" xfId="5" xr:uid="{5264D390-435D-4FE6-AAD3-DF78FC0411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400050</xdr:colOff>
      <xdr:row>0</xdr:row>
      <xdr:rowOff>9525</xdr:rowOff>
    </xdr:from>
    <xdr:to>
      <xdr:col>10</xdr:col>
      <xdr:colOff>47448</xdr:colOff>
      <xdr:row>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33B428-A0D4-A526-C03A-AA4D94D19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0" y="9525"/>
          <a:ext cx="1609548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A4B8D-FD7C-48DF-BE03-79D8C85114F8}">
  <sheetPr codeName="Sheet1"/>
  <dimension ref="B2:J18"/>
  <sheetViews>
    <sheetView showGridLines="0" workbookViewId="0">
      <selection activeCell="N9" sqref="N9"/>
    </sheetView>
  </sheetViews>
  <sheetFormatPr defaultRowHeight="15"/>
  <cols>
    <col min="10" max="10" width="11.140625" customWidth="1"/>
  </cols>
  <sheetData>
    <row r="2" spans="2:10" ht="21">
      <c r="B2" s="61" t="s">
        <v>102</v>
      </c>
      <c r="C2" s="61"/>
      <c r="D2" s="61"/>
      <c r="E2" s="61"/>
      <c r="F2" s="61"/>
      <c r="G2" s="61"/>
      <c r="H2" s="61"/>
      <c r="I2" s="61"/>
      <c r="J2" s="61"/>
    </row>
    <row r="5" spans="2:10">
      <c r="B5" s="60" t="s">
        <v>100</v>
      </c>
      <c r="C5" s="60"/>
      <c r="D5" s="60"/>
      <c r="E5" s="60"/>
      <c r="F5" s="60"/>
      <c r="G5" s="60"/>
      <c r="H5" s="60"/>
      <c r="I5" s="60"/>
      <c r="J5" s="60"/>
    </row>
    <row r="6" spans="2:10">
      <c r="B6" s="59" t="s">
        <v>101</v>
      </c>
      <c r="C6" s="59"/>
      <c r="D6" s="59"/>
      <c r="E6" s="59"/>
      <c r="F6" s="59"/>
      <c r="G6" s="59"/>
      <c r="H6" s="59"/>
      <c r="I6" s="59"/>
      <c r="J6" s="59"/>
    </row>
    <row r="8" spans="2:10">
      <c r="B8" s="59" t="s">
        <v>97</v>
      </c>
      <c r="C8" s="59"/>
      <c r="D8" s="59"/>
      <c r="E8" s="59"/>
      <c r="F8" s="59"/>
      <c r="G8" s="59"/>
      <c r="H8" s="59"/>
      <c r="I8" s="59"/>
      <c r="J8" s="59"/>
    </row>
    <row r="10" spans="2:10">
      <c r="B10" s="59" t="s">
        <v>98</v>
      </c>
      <c r="C10" s="59"/>
      <c r="D10" s="59"/>
      <c r="E10" s="59"/>
      <c r="F10" s="59"/>
      <c r="G10" s="59"/>
      <c r="H10" s="59"/>
      <c r="I10" s="59"/>
      <c r="J10" s="59"/>
    </row>
    <row r="12" spans="2:10">
      <c r="B12" s="59" t="s">
        <v>96</v>
      </c>
      <c r="C12" s="59"/>
      <c r="D12" s="59"/>
      <c r="E12" s="59"/>
      <c r="F12" s="59"/>
      <c r="G12" s="59"/>
      <c r="H12" s="59"/>
      <c r="I12" s="59"/>
      <c r="J12" s="59"/>
    </row>
    <row r="14" spans="2:10">
      <c r="B14" s="59" t="s">
        <v>95</v>
      </c>
      <c r="C14" s="59"/>
      <c r="D14" s="59"/>
      <c r="E14" s="59"/>
      <c r="F14" s="59"/>
      <c r="G14" s="59"/>
      <c r="H14" s="59"/>
      <c r="I14" s="59"/>
      <c r="J14" s="59"/>
    </row>
    <row r="16" spans="2:10">
      <c r="B16" s="59" t="s">
        <v>99</v>
      </c>
      <c r="C16" s="59"/>
      <c r="D16" s="59"/>
      <c r="E16" s="59"/>
      <c r="F16" s="59"/>
      <c r="G16" s="59"/>
      <c r="H16" s="59"/>
      <c r="I16" s="59"/>
      <c r="J16" s="59"/>
    </row>
    <row r="18" spans="2:10">
      <c r="B18" s="59" t="s">
        <v>94</v>
      </c>
      <c r="C18" s="59"/>
      <c r="D18" s="59"/>
      <c r="E18" s="59"/>
      <c r="F18" s="59"/>
      <c r="G18" s="59"/>
      <c r="H18" s="59"/>
      <c r="I18" s="59"/>
      <c r="J18" s="59"/>
    </row>
  </sheetData>
  <mergeCells count="9">
    <mergeCell ref="B16:J16"/>
    <mergeCell ref="B18:J18"/>
    <mergeCell ref="B5:J5"/>
    <mergeCell ref="B2:J2"/>
    <mergeCell ref="B6:J6"/>
    <mergeCell ref="B8:J8"/>
    <mergeCell ref="B10:J10"/>
    <mergeCell ref="B12:J12"/>
    <mergeCell ref="B14:J14"/>
  </mergeCells>
  <hyperlinks>
    <hyperlink ref="B6:J6" location="'KM1'!A1" display="KM1 - Informações Quantitativas sobre os Requerimentos Prudenciais" xr:uid="{E72E5599-9E8D-464A-9B9F-ABF343D36429}"/>
    <hyperlink ref="B8:J8" location="'OV1'!A1" display="OV1 - Visão Geral dos Ativos Ponderados pelo Risco – RWA" xr:uid="{CC42ECA7-2047-400A-A933-670644B43E21}"/>
    <hyperlink ref="B10:J10" location="'CR1'!A1" display="CR1 - Qualidade creditícia das exposições" xr:uid="{25D0FB9C-91D4-4FAD-8312-1ABE4F4C8422}"/>
    <hyperlink ref="B12:J12" location="'CR2'!A1" display="CR2 - Mudanças no estoque de ativos problemáticos" xr:uid="{4B970DCE-18CD-4047-B5B8-103AA13EEB96}"/>
    <hyperlink ref="B14:J14" location="CRB!A1" display="CRB - Informações adicionais sobre a qualidade creditícia das exposições" xr:uid="{08C46114-B1B3-4461-AC70-E970ABD055C2}"/>
    <hyperlink ref="B16:J16" location="'MR1'!A1" display="MR1 - Abordagem Padronizada - Fatores de Risco Associados ao Risco de Mercado " xr:uid="{0858F9FC-4F4C-4B48-BEC3-E86B7DD11400}"/>
    <hyperlink ref="B18:J18" location="IRRBB1!A1" display="IRRBB1 - Informações quantitativas sobre o IRRBB" xr:uid="{7EAA8EE7-9129-4B9F-8F8A-7B41FB599FF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5D9AC-0E17-4DB8-BA8B-B80A44F148A4}">
  <sheetPr codeName="Sheet10"/>
  <dimension ref="A1:I8"/>
  <sheetViews>
    <sheetView showGridLines="0" workbookViewId="0">
      <selection activeCell="A4" sqref="A4"/>
    </sheetView>
  </sheetViews>
  <sheetFormatPr defaultRowHeight="15"/>
  <cols>
    <col min="1" max="1" width="15.7109375" customWidth="1"/>
    <col min="2" max="2" width="39.140625" customWidth="1"/>
    <col min="3" max="3" width="29.140625" customWidth="1"/>
  </cols>
  <sheetData>
    <row r="1" spans="1:9">
      <c r="A1" s="87" t="s">
        <v>106</v>
      </c>
    </row>
    <row r="2" spans="1:9">
      <c r="A2" s="87" t="s">
        <v>172</v>
      </c>
    </row>
    <row r="4" spans="1:9">
      <c r="A4" s="13"/>
      <c r="B4" s="13"/>
      <c r="C4" s="13"/>
      <c r="D4" s="13"/>
      <c r="E4" s="13"/>
      <c r="F4" s="13"/>
      <c r="G4" s="13"/>
      <c r="H4" s="13"/>
      <c r="I4" s="13"/>
    </row>
    <row r="6" spans="1:9">
      <c r="B6" s="41" t="s">
        <v>126</v>
      </c>
      <c r="C6" s="41">
        <v>45809</v>
      </c>
    </row>
    <row r="7" spans="1:9">
      <c r="A7" s="38" t="s">
        <v>125</v>
      </c>
      <c r="B7" s="45" t="s">
        <v>127</v>
      </c>
      <c r="C7" s="46">
        <v>0.68519657710467718</v>
      </c>
    </row>
    <row r="8" spans="1:9">
      <c r="B8" s="45" t="s">
        <v>128</v>
      </c>
      <c r="C8" s="46">
        <v>0.315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CAAB0-090E-4D57-9ED5-0CD374BEBA02}">
  <sheetPr codeName="Sheet11"/>
  <dimension ref="A1:B16"/>
  <sheetViews>
    <sheetView showGridLines="0" tabSelected="1" workbookViewId="0">
      <selection activeCell="A3" sqref="A3"/>
    </sheetView>
  </sheetViews>
  <sheetFormatPr defaultRowHeight="15"/>
  <cols>
    <col min="1" max="1" width="73.28515625" bestFit="1" customWidth="1"/>
    <col min="2" max="2" width="11" bestFit="1" customWidth="1"/>
  </cols>
  <sheetData>
    <row r="1" spans="1:2">
      <c r="A1" s="3" t="s">
        <v>69</v>
      </c>
    </row>
    <row r="2" spans="1:2">
      <c r="A2" s="3" t="s">
        <v>172</v>
      </c>
    </row>
    <row r="5" spans="1:2">
      <c r="A5" s="10" t="s">
        <v>70</v>
      </c>
      <c r="B5" s="11" t="s">
        <v>71</v>
      </c>
    </row>
    <row r="6" spans="1:2">
      <c r="A6" s="2" t="s">
        <v>72</v>
      </c>
      <c r="B6" s="4">
        <v>0</v>
      </c>
    </row>
    <row r="7" spans="1:2">
      <c r="A7" s="2" t="s">
        <v>73</v>
      </c>
      <c r="B7" s="4">
        <v>0</v>
      </c>
    </row>
    <row r="8" spans="1:2">
      <c r="A8" s="2" t="s">
        <v>74</v>
      </c>
      <c r="B8" s="4">
        <v>0</v>
      </c>
    </row>
    <row r="9" spans="1:2">
      <c r="A9" s="2" t="s">
        <v>75</v>
      </c>
      <c r="B9" s="4">
        <v>0</v>
      </c>
    </row>
    <row r="10" spans="1:2">
      <c r="A10" s="2" t="s">
        <v>76</v>
      </c>
      <c r="B10" s="4">
        <v>0</v>
      </c>
    </row>
    <row r="11" spans="1:2">
      <c r="A11" s="2" t="s">
        <v>77</v>
      </c>
      <c r="B11" s="4">
        <v>0</v>
      </c>
    </row>
    <row r="12" spans="1:2">
      <c r="A12" s="2" t="s">
        <v>78</v>
      </c>
      <c r="B12" s="4">
        <v>26429.06</v>
      </c>
    </row>
    <row r="13" spans="1:2">
      <c r="A13" s="2" t="s">
        <v>79</v>
      </c>
      <c r="B13" s="4">
        <v>0</v>
      </c>
    </row>
    <row r="14" spans="1:2">
      <c r="A14" s="3" t="s">
        <v>165</v>
      </c>
      <c r="B14" s="5">
        <v>0</v>
      </c>
    </row>
    <row r="15" spans="1:2">
      <c r="A15" t="s">
        <v>166</v>
      </c>
      <c r="B15" s="4">
        <v>776612.08</v>
      </c>
    </row>
    <row r="16" spans="1:2">
      <c r="A16" t="s">
        <v>21</v>
      </c>
      <c r="B16" s="4">
        <v>803041.14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6A8D5-E006-4A1D-AC1F-2EAA27F6BB9F}">
  <sheetPr codeName="Sheet12"/>
  <dimension ref="A1:F18"/>
  <sheetViews>
    <sheetView showGridLines="0" workbookViewId="0">
      <selection activeCell="H14" sqref="H14"/>
    </sheetView>
  </sheetViews>
  <sheetFormatPr defaultRowHeight="15"/>
  <cols>
    <col min="1" max="1" width="49.42578125" bestFit="1" customWidth="1"/>
    <col min="2" max="2" width="6.140625" customWidth="1"/>
    <col min="3" max="3" width="7.140625" customWidth="1"/>
    <col min="4" max="4" width="10.140625" bestFit="1" customWidth="1"/>
    <col min="5" max="5" width="9.85546875" bestFit="1" customWidth="1"/>
    <col min="6" max="6" width="15.7109375" customWidth="1"/>
  </cols>
  <sheetData>
    <row r="1" spans="1:5">
      <c r="A1" s="3" t="s">
        <v>80</v>
      </c>
    </row>
    <row r="2" spans="1:5">
      <c r="A2" s="3" t="s">
        <v>168</v>
      </c>
    </row>
    <row r="4" spans="1:5">
      <c r="A4" s="10" t="s">
        <v>81</v>
      </c>
      <c r="B4" s="78" t="s">
        <v>82</v>
      </c>
      <c r="C4" s="79"/>
      <c r="D4" s="78" t="s">
        <v>83</v>
      </c>
      <c r="E4" s="79"/>
    </row>
    <row r="5" spans="1:5">
      <c r="A5" s="10" t="s">
        <v>84</v>
      </c>
      <c r="B5" s="11">
        <v>2024</v>
      </c>
      <c r="C5" s="11">
        <v>2023</v>
      </c>
      <c r="D5" s="11">
        <v>2024</v>
      </c>
      <c r="E5" s="11">
        <v>2023</v>
      </c>
    </row>
    <row r="6" spans="1:5">
      <c r="A6" s="2" t="s">
        <v>86</v>
      </c>
      <c r="B6" s="4">
        <v>0</v>
      </c>
      <c r="C6" s="4">
        <v>0</v>
      </c>
      <c r="D6" s="4">
        <v>53543.81</v>
      </c>
      <c r="E6" s="4">
        <v>44249.80861</v>
      </c>
    </row>
    <row r="7" spans="1:5">
      <c r="A7" s="2" t="s">
        <v>87</v>
      </c>
      <c r="B7" s="4">
        <v>0</v>
      </c>
      <c r="C7" s="4">
        <v>0</v>
      </c>
      <c r="D7" s="4">
        <v>113310.24</v>
      </c>
      <c r="E7" s="4">
        <v>78695.67886</v>
      </c>
    </row>
    <row r="8" spans="1:5">
      <c r="A8" s="2" t="s">
        <v>88</v>
      </c>
      <c r="B8" s="4">
        <v>0</v>
      </c>
      <c r="C8" s="4">
        <v>0</v>
      </c>
      <c r="D8" s="9"/>
      <c r="E8" s="9"/>
    </row>
    <row r="9" spans="1:5">
      <c r="A9" s="2" t="s">
        <v>89</v>
      </c>
      <c r="B9" s="4">
        <v>0</v>
      </c>
      <c r="C9" s="4">
        <v>0</v>
      </c>
      <c r="D9" s="9"/>
      <c r="E9" s="9"/>
    </row>
    <row r="10" spans="1:5">
      <c r="A10" s="2" t="s">
        <v>90</v>
      </c>
      <c r="B10" s="4">
        <v>0</v>
      </c>
      <c r="C10" s="4">
        <v>0</v>
      </c>
      <c r="D10" s="9"/>
      <c r="E10" s="9"/>
    </row>
    <row r="11" spans="1:5">
      <c r="A11" s="2" t="s">
        <v>91</v>
      </c>
      <c r="B11" s="4">
        <v>0</v>
      </c>
      <c r="C11" s="4">
        <v>0</v>
      </c>
      <c r="D11" s="9"/>
      <c r="E11" s="9"/>
    </row>
    <row r="12" spans="1:5">
      <c r="A12" s="3" t="s">
        <v>92</v>
      </c>
      <c r="B12" s="5">
        <v>0</v>
      </c>
      <c r="C12" s="5">
        <v>0</v>
      </c>
      <c r="D12" s="5">
        <f>MAX(D7,D6)</f>
        <v>113310.24</v>
      </c>
      <c r="E12" s="5">
        <f>MAX(E7,E6)</f>
        <v>78695.67886</v>
      </c>
    </row>
    <row r="13" spans="1:5">
      <c r="A13" s="3" t="s">
        <v>84</v>
      </c>
      <c r="B13" s="80" t="s">
        <v>4</v>
      </c>
      <c r="C13" s="81"/>
      <c r="D13" s="80" t="s">
        <v>85</v>
      </c>
      <c r="E13" s="81"/>
    </row>
    <row r="14" spans="1:5">
      <c r="A14" s="3" t="s">
        <v>93</v>
      </c>
      <c r="B14" s="82">
        <v>1145718.04</v>
      </c>
      <c r="C14" s="83"/>
      <c r="D14" s="82">
        <v>1060078.09776</v>
      </c>
      <c r="E14" s="83"/>
    </row>
    <row r="18" spans="6:6">
      <c r="F18" s="4"/>
    </row>
  </sheetData>
  <mergeCells count="6">
    <mergeCell ref="B4:C4"/>
    <mergeCell ref="D4:E4"/>
    <mergeCell ref="B13:C13"/>
    <mergeCell ref="D13:E13"/>
    <mergeCell ref="B14:C14"/>
    <mergeCell ref="D14:E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E1A45-8054-49D3-B4B0-4F01E6C9C648}">
  <sheetPr codeName="Sheet2"/>
  <dimension ref="A1:J34"/>
  <sheetViews>
    <sheetView showGridLines="0" zoomScaleNormal="100" workbookViewId="0">
      <selection activeCell="A3" sqref="A3"/>
    </sheetView>
  </sheetViews>
  <sheetFormatPr defaultRowHeight="15"/>
  <cols>
    <col min="1" max="1" width="66.28515625" customWidth="1"/>
    <col min="2" max="5" width="13.85546875" bestFit="1" customWidth="1"/>
    <col min="6" max="6" width="12.7109375" bestFit="1" customWidth="1"/>
  </cols>
  <sheetData>
    <row r="1" spans="1:10">
      <c r="A1" s="64" t="s">
        <v>22</v>
      </c>
      <c r="B1" s="65"/>
      <c r="C1" s="65"/>
      <c r="D1" s="65"/>
      <c r="E1" s="65"/>
      <c r="F1" s="65"/>
      <c r="G1" s="65"/>
      <c r="H1" s="65"/>
    </row>
    <row r="2" spans="1:10">
      <c r="A2" s="3" t="s">
        <v>171</v>
      </c>
    </row>
    <row r="4" spans="1:10">
      <c r="B4" s="49"/>
      <c r="C4" s="49"/>
      <c r="D4" s="49"/>
      <c r="E4" s="49"/>
    </row>
    <row r="5" spans="1:10">
      <c r="B5" s="49" t="s">
        <v>162</v>
      </c>
      <c r="C5" s="49">
        <v>45747</v>
      </c>
      <c r="D5" s="49">
        <v>45657</v>
      </c>
      <c r="E5" s="49" t="s">
        <v>164</v>
      </c>
      <c r="F5" s="49" t="s">
        <v>163</v>
      </c>
    </row>
    <row r="6" spans="1:10">
      <c r="A6" s="62" t="s">
        <v>1</v>
      </c>
      <c r="B6" s="63"/>
      <c r="C6" s="63"/>
      <c r="D6" s="63"/>
      <c r="E6" s="63"/>
      <c r="F6" s="63"/>
    </row>
    <row r="7" spans="1:10">
      <c r="A7" s="2" t="s">
        <v>23</v>
      </c>
      <c r="B7" s="4">
        <v>1234056.6399999999</v>
      </c>
      <c r="C7" s="4">
        <v>1186443.52</v>
      </c>
      <c r="D7" s="4">
        <v>1145718.04</v>
      </c>
      <c r="E7" s="4">
        <v>1157317.3799999999</v>
      </c>
      <c r="F7" s="4">
        <v>1122669.58</v>
      </c>
      <c r="G7" s="56"/>
      <c r="H7" s="56"/>
      <c r="I7" s="56"/>
      <c r="J7" s="56"/>
    </row>
    <row r="8" spans="1:10">
      <c r="A8" s="2" t="s">
        <v>24</v>
      </c>
      <c r="B8" s="4">
        <v>1234056.6399999999</v>
      </c>
      <c r="C8" s="4">
        <v>1186443.52</v>
      </c>
      <c r="D8" s="4">
        <v>1145718.04</v>
      </c>
      <c r="E8" s="4">
        <v>1157317.3799999999</v>
      </c>
      <c r="F8" s="4">
        <v>1122669.58</v>
      </c>
    </row>
    <row r="9" spans="1:10">
      <c r="A9" s="2" t="s">
        <v>25</v>
      </c>
      <c r="B9" s="4">
        <v>1234056.6399999999</v>
      </c>
      <c r="C9" s="4">
        <v>1186443.52</v>
      </c>
      <c r="D9" s="4">
        <v>1145718.04</v>
      </c>
      <c r="E9" s="4">
        <v>1157317.3799999999</v>
      </c>
      <c r="F9" s="4">
        <v>1122669.58</v>
      </c>
    </row>
    <row r="10" spans="1:10">
      <c r="A10" s="2" t="s">
        <v>26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</row>
    <row r="11" spans="1:10">
      <c r="A11" s="2" t="s">
        <v>27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</row>
    <row r="12" spans="1:10">
      <c r="A12" s="62" t="s">
        <v>28</v>
      </c>
      <c r="B12" s="63"/>
      <c r="C12" s="63"/>
      <c r="D12" s="63"/>
      <c r="E12" s="63"/>
      <c r="F12" s="63"/>
    </row>
    <row r="13" spans="1:10">
      <c r="A13" s="2" t="s">
        <v>29</v>
      </c>
      <c r="B13" s="4">
        <v>6391263.0499999998</v>
      </c>
      <c r="C13" s="4">
        <v>6482786.6299999999</v>
      </c>
      <c r="D13" s="4">
        <v>5534673.0599999996</v>
      </c>
      <c r="E13" s="4">
        <v>6107030.79</v>
      </c>
      <c r="F13" s="4">
        <v>6066443.5599999996</v>
      </c>
    </row>
    <row r="14" spans="1:10">
      <c r="A14" s="62" t="s">
        <v>30</v>
      </c>
      <c r="B14" s="63"/>
      <c r="C14" s="63"/>
      <c r="D14" s="63"/>
      <c r="E14" s="63"/>
      <c r="F14" s="63"/>
    </row>
    <row r="15" spans="1:10">
      <c r="A15" s="2" t="s">
        <v>31</v>
      </c>
      <c r="B15" s="1">
        <v>0.19309999999999999</v>
      </c>
      <c r="C15" s="1">
        <v>0.183</v>
      </c>
      <c r="D15" s="1">
        <v>0.20699999999999999</v>
      </c>
      <c r="E15" s="1">
        <v>0.1895</v>
      </c>
      <c r="F15" s="1">
        <v>0.18510000000000001</v>
      </c>
      <c r="G15" s="1"/>
      <c r="H15" s="1"/>
      <c r="I15" s="1"/>
      <c r="J15" s="1"/>
    </row>
    <row r="16" spans="1:10">
      <c r="A16" s="2" t="s">
        <v>32</v>
      </c>
      <c r="B16" s="1">
        <v>0.19309999999999999</v>
      </c>
      <c r="C16" s="1">
        <v>0.183</v>
      </c>
      <c r="D16" s="1">
        <v>0.20699999999999999</v>
      </c>
      <c r="E16" s="1">
        <v>0.1895</v>
      </c>
      <c r="F16" s="1">
        <v>0.18510000000000001</v>
      </c>
    </row>
    <row r="17" spans="1:8">
      <c r="A17" s="2" t="s">
        <v>33</v>
      </c>
      <c r="B17" s="1">
        <v>0.19309999999999999</v>
      </c>
      <c r="C17" s="1">
        <v>0.183</v>
      </c>
      <c r="D17" s="1">
        <v>0.20699999999999999</v>
      </c>
      <c r="E17" s="1">
        <v>0.1895</v>
      </c>
      <c r="F17" s="1">
        <v>0.18510000000000001</v>
      </c>
    </row>
    <row r="18" spans="1:8">
      <c r="A18" s="62" t="s">
        <v>34</v>
      </c>
      <c r="B18" s="63"/>
      <c r="C18" s="63"/>
      <c r="D18" s="63"/>
      <c r="E18" s="63"/>
      <c r="F18" s="63"/>
    </row>
    <row r="19" spans="1:8">
      <c r="A19" s="2" t="s">
        <v>35</v>
      </c>
      <c r="B19" s="1">
        <v>2.5000000000000001E-2</v>
      </c>
      <c r="C19" s="1">
        <v>2.5000000000000001E-2</v>
      </c>
      <c r="D19" s="1">
        <v>2.5000000000000001E-2</v>
      </c>
      <c r="E19" s="1">
        <v>2.5000000000000001E-2</v>
      </c>
      <c r="F19" s="1">
        <v>2.5000000000000001E-2</v>
      </c>
    </row>
    <row r="20" spans="1:8">
      <c r="A20" s="2" t="s">
        <v>36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</row>
    <row r="21" spans="1:8">
      <c r="A21" s="2" t="s">
        <v>170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</row>
    <row r="22" spans="1:8">
      <c r="A22" s="2" t="s">
        <v>37</v>
      </c>
      <c r="B22" s="1">
        <v>2.5000000000000001E-2</v>
      </c>
      <c r="C22" s="1">
        <v>2.5000000000000001E-2</v>
      </c>
      <c r="D22" s="1">
        <v>2.5000000000000001E-2</v>
      </c>
      <c r="E22" s="1">
        <v>2.5000000000000001E-2</v>
      </c>
      <c r="F22" s="1">
        <v>2.5000000000000001E-2</v>
      </c>
    </row>
    <row r="23" spans="1:8">
      <c r="A23" s="2" t="s">
        <v>38</v>
      </c>
      <c r="B23" s="1">
        <v>8.8100000000000012E-2</v>
      </c>
      <c r="C23" s="1">
        <v>7.8E-2</v>
      </c>
      <c r="D23" s="1">
        <v>0.10199999999999999</v>
      </c>
      <c r="E23" s="1">
        <v>8.4499999999999992E-2</v>
      </c>
      <c r="F23" s="1">
        <v>8.0100000000000018E-2</v>
      </c>
      <c r="H23" s="1"/>
    </row>
    <row r="24" spans="1:8">
      <c r="A24" s="62" t="s">
        <v>39</v>
      </c>
      <c r="B24" s="63"/>
      <c r="C24" s="63"/>
      <c r="D24" s="63"/>
      <c r="E24" s="63"/>
      <c r="F24" s="63"/>
      <c r="H24" s="1"/>
    </row>
    <row r="25" spans="1:8">
      <c r="A25" s="2" t="s">
        <v>40</v>
      </c>
      <c r="B25" s="4">
        <v>14380128.880000001</v>
      </c>
      <c r="C25" s="4">
        <v>15009414.6</v>
      </c>
      <c r="D25" s="4">
        <v>16870372.25</v>
      </c>
      <c r="E25" s="4">
        <v>15429628.42</v>
      </c>
      <c r="F25" s="4">
        <v>15029357.560000001</v>
      </c>
    </row>
    <row r="26" spans="1:8">
      <c r="A26" s="2" t="s">
        <v>41</v>
      </c>
      <c r="B26" s="1">
        <v>8.5800000000000001E-2</v>
      </c>
      <c r="C26" s="1">
        <v>7.9000000000000001E-2</v>
      </c>
      <c r="D26" s="1">
        <v>6.7900000000000002E-2</v>
      </c>
      <c r="E26" s="1">
        <v>7.4999999999999997E-2</v>
      </c>
      <c r="F26" s="1">
        <v>7.4700000000000003E-2</v>
      </c>
    </row>
    <row r="27" spans="1:8">
      <c r="A27" s="62" t="s">
        <v>42</v>
      </c>
      <c r="B27" s="63"/>
      <c r="C27" s="63"/>
      <c r="D27" s="63"/>
      <c r="E27" s="63"/>
      <c r="F27" s="63"/>
    </row>
    <row r="28" spans="1:8">
      <c r="A28" s="2" t="s">
        <v>43</v>
      </c>
      <c r="B28" s="51" t="s">
        <v>169</v>
      </c>
      <c r="C28" s="51" t="s">
        <v>169</v>
      </c>
      <c r="D28" s="51" t="s">
        <v>169</v>
      </c>
      <c r="E28" s="51" t="s">
        <v>169</v>
      </c>
      <c r="F28" s="51" t="s">
        <v>169</v>
      </c>
    </row>
    <row r="29" spans="1:8">
      <c r="A29" s="2" t="s">
        <v>44</v>
      </c>
      <c r="B29" s="51" t="s">
        <v>169</v>
      </c>
      <c r="C29" s="51" t="s">
        <v>169</v>
      </c>
      <c r="D29" s="51" t="s">
        <v>169</v>
      </c>
      <c r="E29" s="51" t="s">
        <v>169</v>
      </c>
      <c r="F29" s="51" t="s">
        <v>169</v>
      </c>
    </row>
    <row r="30" spans="1:8">
      <c r="A30" s="2" t="s">
        <v>45</v>
      </c>
      <c r="B30" s="84" t="s">
        <v>169</v>
      </c>
      <c r="C30" s="84" t="s">
        <v>169</v>
      </c>
      <c r="D30" s="84" t="s">
        <v>169</v>
      </c>
      <c r="E30" s="84" t="s">
        <v>169</v>
      </c>
      <c r="F30" s="84" t="s">
        <v>169</v>
      </c>
    </row>
    <row r="31" spans="1:8">
      <c r="A31" s="62" t="s">
        <v>46</v>
      </c>
      <c r="B31" s="63"/>
      <c r="C31" s="63"/>
      <c r="D31" s="63"/>
      <c r="E31" s="63"/>
      <c r="F31" s="63"/>
    </row>
    <row r="32" spans="1:8">
      <c r="A32" s="2" t="s">
        <v>47</v>
      </c>
      <c r="B32" s="51" t="s">
        <v>169</v>
      </c>
      <c r="C32" s="51" t="s">
        <v>169</v>
      </c>
      <c r="D32" s="51" t="s">
        <v>169</v>
      </c>
      <c r="E32" s="51" t="s">
        <v>169</v>
      </c>
      <c r="F32" s="51" t="s">
        <v>169</v>
      </c>
    </row>
    <row r="33" spans="1:6">
      <c r="A33" s="2" t="s">
        <v>48</v>
      </c>
      <c r="B33" s="51" t="s">
        <v>169</v>
      </c>
      <c r="C33" s="51" t="s">
        <v>169</v>
      </c>
      <c r="D33" s="51" t="s">
        <v>169</v>
      </c>
      <c r="E33" s="51" t="s">
        <v>169</v>
      </c>
      <c r="F33" s="51" t="s">
        <v>169</v>
      </c>
    </row>
    <row r="34" spans="1:6">
      <c r="A34" s="2" t="s">
        <v>49</v>
      </c>
      <c r="B34" s="84" t="s">
        <v>169</v>
      </c>
      <c r="C34" s="84" t="s">
        <v>169</v>
      </c>
      <c r="D34" s="84" t="s">
        <v>169</v>
      </c>
      <c r="E34" s="84" t="s">
        <v>169</v>
      </c>
      <c r="F34" s="84" t="s">
        <v>169</v>
      </c>
    </row>
  </sheetData>
  <mergeCells count="8">
    <mergeCell ref="A27:F27"/>
    <mergeCell ref="A31:F31"/>
    <mergeCell ref="A1:H1"/>
    <mergeCell ref="A6:F6"/>
    <mergeCell ref="A12:F12"/>
    <mergeCell ref="A14:F14"/>
    <mergeCell ref="A18:F18"/>
    <mergeCell ref="A24:F2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D4170-8721-442F-AE75-0926EFB44F4B}">
  <sheetPr codeName="Sheet3"/>
  <dimension ref="B1:I23"/>
  <sheetViews>
    <sheetView showGridLines="0" workbookViewId="0">
      <selection activeCell="B3" sqref="B3"/>
    </sheetView>
  </sheetViews>
  <sheetFormatPr defaultRowHeight="15"/>
  <cols>
    <col min="2" max="2" width="85" customWidth="1"/>
    <col min="3" max="4" width="11.7109375" bestFit="1" customWidth="1"/>
    <col min="5" max="5" width="22.28515625" customWidth="1"/>
  </cols>
  <sheetData>
    <row r="1" spans="2:9">
      <c r="B1" s="64" t="s">
        <v>0</v>
      </c>
      <c r="C1" s="65"/>
      <c r="D1" s="65"/>
      <c r="E1" s="65"/>
      <c r="F1" s="65"/>
      <c r="G1" s="65"/>
      <c r="H1" s="65"/>
      <c r="I1" s="65"/>
    </row>
    <row r="2" spans="2:9">
      <c r="B2" s="3" t="s">
        <v>171</v>
      </c>
    </row>
    <row r="4" spans="2:9">
      <c r="B4" s="66" t="s">
        <v>1</v>
      </c>
      <c r="C4" s="67" t="s">
        <v>2</v>
      </c>
      <c r="D4" s="67"/>
      <c r="E4" s="68" t="s">
        <v>3</v>
      </c>
    </row>
    <row r="5" spans="2:9" ht="8.25" customHeight="1">
      <c r="B5" s="66"/>
      <c r="C5" s="67"/>
      <c r="D5" s="67"/>
      <c r="E5" s="68"/>
    </row>
    <row r="6" spans="2:9">
      <c r="C6" s="50">
        <v>45809</v>
      </c>
      <c r="D6" s="50">
        <v>45717</v>
      </c>
      <c r="E6" s="50">
        <f>C6</f>
        <v>45809</v>
      </c>
    </row>
    <row r="7" spans="2:9">
      <c r="B7" s="48" t="s">
        <v>5</v>
      </c>
      <c r="C7" s="51">
        <v>4729726.43</v>
      </c>
      <c r="D7" s="51">
        <v>5133304.7</v>
      </c>
      <c r="E7" s="51">
        <v>378378.11</v>
      </c>
    </row>
    <row r="8" spans="2:9">
      <c r="B8" s="48" t="s">
        <v>6</v>
      </c>
      <c r="C8" s="51">
        <v>1910376.78</v>
      </c>
      <c r="D8" s="51">
        <v>2479196.98</v>
      </c>
      <c r="E8" s="51">
        <v>152830.14000000001</v>
      </c>
    </row>
    <row r="9" spans="2:9">
      <c r="B9" s="48" t="s">
        <v>7</v>
      </c>
      <c r="C9" s="51">
        <v>2042737.57</v>
      </c>
      <c r="D9" s="51">
        <v>2178015.8199999998</v>
      </c>
      <c r="E9" s="51">
        <v>163419.01</v>
      </c>
    </row>
    <row r="10" spans="2:9">
      <c r="B10" s="48" t="s">
        <v>8</v>
      </c>
      <c r="C10" s="51">
        <v>0</v>
      </c>
      <c r="D10" s="51">
        <v>0</v>
      </c>
      <c r="E10" s="51">
        <v>0</v>
      </c>
    </row>
    <row r="11" spans="2:9">
      <c r="B11" s="48" t="s">
        <v>9</v>
      </c>
      <c r="C11" s="51">
        <v>775158.74</v>
      </c>
      <c r="D11" s="51">
        <v>1154765.77</v>
      </c>
      <c r="E11" s="51">
        <v>62012.7</v>
      </c>
    </row>
    <row r="12" spans="2:9">
      <c r="B12" s="48" t="s">
        <v>10</v>
      </c>
      <c r="C12" s="51">
        <v>1267578.83</v>
      </c>
      <c r="D12" s="51">
        <v>1023250.05</v>
      </c>
      <c r="E12" s="51">
        <v>101406.31</v>
      </c>
    </row>
    <row r="13" spans="2:9">
      <c r="B13" s="48" t="s">
        <v>11</v>
      </c>
      <c r="C13" s="51">
        <v>776612.08</v>
      </c>
      <c r="D13" s="51">
        <v>476091.91</v>
      </c>
      <c r="E13" s="51">
        <v>62128.97</v>
      </c>
    </row>
    <row r="14" spans="2:9">
      <c r="B14" s="48" t="s">
        <v>12</v>
      </c>
      <c r="C14" s="51">
        <v>0</v>
      </c>
      <c r="D14" s="51">
        <v>0</v>
      </c>
      <c r="E14" s="51">
        <v>0</v>
      </c>
    </row>
    <row r="15" spans="2:9">
      <c r="B15" s="48" t="s">
        <v>13</v>
      </c>
      <c r="C15" s="51">
        <v>0</v>
      </c>
      <c r="D15" s="51">
        <v>0</v>
      </c>
      <c r="E15" s="51">
        <v>0</v>
      </c>
    </row>
    <row r="16" spans="2:9">
      <c r="B16" s="48" t="s">
        <v>14</v>
      </c>
      <c r="C16" s="51">
        <v>0</v>
      </c>
      <c r="D16" s="51">
        <v>0</v>
      </c>
      <c r="E16" s="51">
        <v>0</v>
      </c>
    </row>
    <row r="17" spans="2:5">
      <c r="B17" s="48" t="s">
        <v>15</v>
      </c>
      <c r="C17" s="51">
        <v>0</v>
      </c>
      <c r="D17" s="51">
        <v>0</v>
      </c>
      <c r="E17" s="51">
        <v>0</v>
      </c>
    </row>
    <row r="18" spans="2:5">
      <c r="B18" s="48" t="s">
        <v>16</v>
      </c>
      <c r="C18" s="51">
        <v>0</v>
      </c>
      <c r="D18" s="51">
        <v>0</v>
      </c>
      <c r="E18" s="51">
        <v>0</v>
      </c>
    </row>
    <row r="19" spans="2:5">
      <c r="B19" s="48" t="s">
        <v>17</v>
      </c>
      <c r="C19" s="51">
        <v>803041.14</v>
      </c>
      <c r="D19" s="51">
        <v>490986.43</v>
      </c>
      <c r="E19" s="51">
        <v>64243.29</v>
      </c>
    </row>
    <row r="20" spans="2:5">
      <c r="B20" s="48" t="s">
        <v>18</v>
      </c>
      <c r="C20" s="51">
        <v>803041.14</v>
      </c>
      <c r="D20" s="51">
        <v>490986.43</v>
      </c>
      <c r="E20" s="51">
        <v>64243.29</v>
      </c>
    </row>
    <row r="21" spans="2:5">
      <c r="B21" s="48" t="s">
        <v>19</v>
      </c>
      <c r="C21" s="51">
        <v>0</v>
      </c>
      <c r="D21" s="51">
        <v>0</v>
      </c>
      <c r="E21" s="51">
        <v>0</v>
      </c>
    </row>
    <row r="22" spans="2:5">
      <c r="B22" s="48" t="s">
        <v>20</v>
      </c>
      <c r="C22" s="51">
        <v>858495.49</v>
      </c>
      <c r="D22" s="51">
        <v>858495.49</v>
      </c>
      <c r="E22" s="51">
        <v>68679.64</v>
      </c>
    </row>
    <row r="23" spans="2:5">
      <c r="B23" s="52" t="s">
        <v>21</v>
      </c>
      <c r="C23" s="39">
        <v>6391263.0499999998</v>
      </c>
      <c r="D23" s="39">
        <v>6482786.6299999999</v>
      </c>
      <c r="E23" s="39">
        <v>511301.04</v>
      </c>
    </row>
  </sheetData>
  <mergeCells count="4">
    <mergeCell ref="B1:I1"/>
    <mergeCell ref="B4:B5"/>
    <mergeCell ref="C4:D5"/>
    <mergeCell ref="E4:E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25D69-FC94-4556-8151-4BC0315C756B}">
  <sheetPr codeName="Sheet4"/>
  <dimension ref="A1:M14"/>
  <sheetViews>
    <sheetView showGridLines="0" workbookViewId="0">
      <selection activeCell="A3" sqref="A3"/>
    </sheetView>
  </sheetViews>
  <sheetFormatPr defaultRowHeight="15"/>
  <cols>
    <col min="1" max="1" width="50.140625" customWidth="1"/>
    <col min="2" max="2" width="25.42578125" customWidth="1"/>
    <col min="3" max="3" width="13.85546875" bestFit="1" customWidth="1"/>
    <col min="4" max="4" width="19.140625" customWidth="1"/>
    <col min="5" max="5" width="14.140625" customWidth="1"/>
    <col min="7" max="7" width="16.140625" customWidth="1"/>
    <col min="8" max="8" width="14.7109375" bestFit="1" customWidth="1"/>
    <col min="10" max="10" width="15.42578125" bestFit="1" customWidth="1"/>
    <col min="11" max="11" width="12.42578125" bestFit="1" customWidth="1"/>
    <col min="12" max="12" width="11.7109375" bestFit="1" customWidth="1"/>
  </cols>
  <sheetData>
    <row r="1" spans="1:13">
      <c r="A1" s="64" t="s">
        <v>50</v>
      </c>
      <c r="B1" s="65"/>
      <c r="C1" s="65"/>
      <c r="D1" s="65"/>
      <c r="E1" s="65"/>
      <c r="F1" s="65"/>
      <c r="G1" s="65"/>
      <c r="H1" s="65"/>
    </row>
    <row r="2" spans="1:13">
      <c r="A2" s="3" t="s">
        <v>172</v>
      </c>
    </row>
    <row r="3" spans="1:13">
      <c r="B3" s="8"/>
      <c r="C3" s="8"/>
      <c r="D3" s="8"/>
      <c r="E3" s="8"/>
    </row>
    <row r="4" spans="1:13">
      <c r="A4" s="72"/>
      <c r="B4" s="69" t="s">
        <v>51</v>
      </c>
      <c r="C4" s="70"/>
      <c r="D4" s="71" t="s">
        <v>52</v>
      </c>
      <c r="E4" s="71" t="s">
        <v>53</v>
      </c>
    </row>
    <row r="5" spans="1:13" ht="45">
      <c r="A5" s="72"/>
      <c r="B5" s="14" t="s">
        <v>54</v>
      </c>
      <c r="C5" s="14" t="s">
        <v>55</v>
      </c>
      <c r="D5" s="71"/>
      <c r="E5" s="71"/>
    </row>
    <row r="6" spans="1:13">
      <c r="A6" s="3" t="s">
        <v>56</v>
      </c>
      <c r="B6" s="7">
        <v>0</v>
      </c>
      <c r="C6" s="5">
        <v>1708249.72</v>
      </c>
      <c r="D6" s="5">
        <v>1246.14248</v>
      </c>
      <c r="E6" s="5">
        <f>B6+C6-D6</f>
        <v>1707003.57752</v>
      </c>
    </row>
    <row r="7" spans="1:13">
      <c r="A7" s="3" t="s">
        <v>57</v>
      </c>
      <c r="B7" s="7">
        <v>0</v>
      </c>
      <c r="C7" s="5">
        <f>C8+C9</f>
        <v>1464470.33736</v>
      </c>
      <c r="D7" s="5">
        <f>D8+D9</f>
        <v>0</v>
      </c>
      <c r="E7" s="5">
        <f>B7+C7-D7</f>
        <v>1464470.33736</v>
      </c>
    </row>
    <row r="8" spans="1:13">
      <c r="A8" s="2" t="s">
        <v>58</v>
      </c>
      <c r="B8" s="6">
        <v>0</v>
      </c>
      <c r="C8" s="4">
        <v>1464470.33736</v>
      </c>
      <c r="D8" s="4">
        <v>0</v>
      </c>
      <c r="E8" s="4">
        <f>B8+C8-D8</f>
        <v>1464470.33736</v>
      </c>
      <c r="J8" s="4"/>
      <c r="L8" s="4"/>
      <c r="M8" s="4"/>
    </row>
    <row r="9" spans="1:13">
      <c r="A9" s="2" t="s">
        <v>59</v>
      </c>
      <c r="B9" s="6">
        <v>0</v>
      </c>
      <c r="C9" s="4">
        <f>L9+L10+L11</f>
        <v>0</v>
      </c>
      <c r="D9" s="4">
        <f>M9+M10+M11</f>
        <v>0</v>
      </c>
      <c r="E9" s="4">
        <f>B9+C9-D9</f>
        <v>0</v>
      </c>
      <c r="J9" s="4"/>
      <c r="K9" s="4"/>
      <c r="L9" s="4"/>
      <c r="M9" s="4"/>
    </row>
    <row r="10" spans="1:13">
      <c r="A10" s="3" t="s">
        <v>60</v>
      </c>
      <c r="B10" s="7">
        <v>0</v>
      </c>
      <c r="C10" s="5">
        <v>410167.75394999998</v>
      </c>
      <c r="D10" s="5">
        <v>240.40535999999997</v>
      </c>
      <c r="E10" s="5">
        <f>B10+C10-D10</f>
        <v>409927.34859000001</v>
      </c>
      <c r="J10" s="4"/>
      <c r="K10" s="4"/>
      <c r="L10" s="4"/>
      <c r="M10" s="4"/>
    </row>
    <row r="11" spans="1:13">
      <c r="A11" s="3" t="s">
        <v>61</v>
      </c>
      <c r="B11" s="7">
        <v>0</v>
      </c>
      <c r="C11" s="5">
        <f>C6+C7+C8+C9+C10</f>
        <v>5047358.14867</v>
      </c>
      <c r="D11" s="5">
        <f>D6+D7+D8+D9+D10</f>
        <v>1486.54784</v>
      </c>
      <c r="E11" s="5">
        <f>E6+E7+E10</f>
        <v>3581401.2634700001</v>
      </c>
      <c r="J11" s="4"/>
      <c r="K11" s="4"/>
      <c r="L11" s="4"/>
      <c r="M11" s="4"/>
    </row>
    <row r="13" spans="1:13">
      <c r="C13" s="4"/>
    </row>
    <row r="14" spans="1:13">
      <c r="C14" s="4"/>
      <c r="D14" s="4"/>
    </row>
  </sheetData>
  <mergeCells count="5">
    <mergeCell ref="A1:H1"/>
    <mergeCell ref="B4:C4"/>
    <mergeCell ref="D4:D5"/>
    <mergeCell ref="E4:E5"/>
    <mergeCell ref="A4:A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19254-883B-4D33-94C1-9825C9DA2F28}">
  <sheetPr codeName="Sheet5"/>
  <dimension ref="A1:H10"/>
  <sheetViews>
    <sheetView showGridLines="0" workbookViewId="0">
      <selection activeCell="A2" sqref="A2"/>
    </sheetView>
  </sheetViews>
  <sheetFormatPr defaultRowHeight="15"/>
  <cols>
    <col min="1" max="1" width="89.28515625" bestFit="1" customWidth="1"/>
    <col min="2" max="2" width="9.85546875" bestFit="1" customWidth="1"/>
  </cols>
  <sheetData>
    <row r="1" spans="1:8">
      <c r="A1" s="64" t="s">
        <v>62</v>
      </c>
      <c r="B1" s="65"/>
      <c r="C1" s="65"/>
      <c r="D1" s="65"/>
      <c r="E1" s="65"/>
      <c r="F1" s="65"/>
      <c r="G1" s="65"/>
      <c r="H1" s="65"/>
    </row>
    <row r="2" spans="1:8">
      <c r="A2" s="3" t="s">
        <v>172</v>
      </c>
    </row>
    <row r="4" spans="1:8">
      <c r="A4" s="13"/>
      <c r="B4" s="12" t="s">
        <v>21</v>
      </c>
    </row>
    <row r="5" spans="1:8">
      <c r="A5" s="2" t="s">
        <v>63</v>
      </c>
      <c r="B5" s="4">
        <v>11885.13</v>
      </c>
    </row>
    <row r="6" spans="1:8">
      <c r="A6" s="2" t="s">
        <v>64</v>
      </c>
      <c r="B6" s="4">
        <v>0</v>
      </c>
    </row>
    <row r="7" spans="1:8">
      <c r="A7" s="2" t="s">
        <v>65</v>
      </c>
      <c r="B7" s="4">
        <v>0</v>
      </c>
    </row>
    <row r="8" spans="1:8">
      <c r="A8" s="2" t="s">
        <v>66</v>
      </c>
      <c r="B8" s="4">
        <v>-11885.13</v>
      </c>
    </row>
    <row r="9" spans="1:8">
      <c r="A9" s="2" t="s">
        <v>67</v>
      </c>
      <c r="B9" s="4">
        <v>0</v>
      </c>
    </row>
    <row r="10" spans="1:8">
      <c r="A10" s="2" t="s">
        <v>68</v>
      </c>
      <c r="B10" s="4">
        <v>0</v>
      </c>
    </row>
  </sheetData>
  <mergeCells count="1"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B4F18-3AE9-47B0-9976-2EDABF60B5CB}">
  <sheetPr codeName="Sheet6"/>
  <dimension ref="A1:J45"/>
  <sheetViews>
    <sheetView showGridLines="0" workbookViewId="0"/>
  </sheetViews>
  <sheetFormatPr defaultRowHeight="15"/>
  <cols>
    <col min="1" max="1" width="9.140625" customWidth="1"/>
    <col min="2" max="2" width="60.7109375" customWidth="1"/>
    <col min="3" max="3" width="21.42578125" customWidth="1"/>
    <col min="4" max="4" width="18.5703125" customWidth="1"/>
    <col min="5" max="5" width="20.5703125" customWidth="1"/>
    <col min="6" max="6" width="18.5703125" customWidth="1"/>
    <col min="7" max="7" width="16.85546875" customWidth="1"/>
  </cols>
  <sheetData>
    <row r="1" spans="1:10">
      <c r="A1" s="87" t="s">
        <v>103</v>
      </c>
    </row>
    <row r="2" spans="1:10">
      <c r="A2" s="3" t="s">
        <v>172</v>
      </c>
    </row>
    <row r="4" spans="1:10">
      <c r="A4" s="13"/>
      <c r="B4" s="13"/>
      <c r="C4" s="13"/>
      <c r="D4" s="13"/>
      <c r="E4" s="13"/>
      <c r="F4" s="13"/>
      <c r="G4" s="13"/>
      <c r="H4" s="13"/>
      <c r="I4" s="13"/>
      <c r="J4" s="13"/>
    </row>
    <row r="6" spans="1:10">
      <c r="A6" s="24"/>
      <c r="B6" s="25"/>
      <c r="C6" s="85" t="s">
        <v>167</v>
      </c>
      <c r="D6" s="85"/>
      <c r="E6" s="85"/>
      <c r="F6" s="85"/>
      <c r="G6" s="85"/>
    </row>
    <row r="7" spans="1:10">
      <c r="A7" s="24"/>
      <c r="B7" s="26"/>
      <c r="C7" s="85" t="s">
        <v>107</v>
      </c>
      <c r="D7" s="85"/>
      <c r="E7" s="85"/>
      <c r="F7" s="85"/>
      <c r="G7" s="85"/>
    </row>
    <row r="8" spans="1:10" ht="36.75" customHeight="1">
      <c r="A8" s="77" t="s">
        <v>152</v>
      </c>
      <c r="B8" s="77"/>
      <c r="C8" s="31" t="s">
        <v>108</v>
      </c>
      <c r="D8" s="31" t="s">
        <v>109</v>
      </c>
      <c r="E8" s="31" t="s">
        <v>110</v>
      </c>
      <c r="F8" s="31" t="s">
        <v>111</v>
      </c>
      <c r="G8" s="32" t="s">
        <v>21</v>
      </c>
    </row>
    <row r="9" spans="1:10">
      <c r="A9" s="27" t="s">
        <v>149</v>
      </c>
      <c r="B9" s="28"/>
      <c r="C9" s="20"/>
      <c r="D9" s="20"/>
      <c r="E9" s="20"/>
      <c r="F9" s="20"/>
      <c r="G9" s="21"/>
    </row>
    <row r="10" spans="1:10">
      <c r="A10" s="24"/>
      <c r="B10" s="57" t="s">
        <v>129</v>
      </c>
      <c r="C10" s="53">
        <v>0</v>
      </c>
      <c r="D10" s="53">
        <v>31756.85238</v>
      </c>
      <c r="E10" s="53">
        <v>115964.19734</v>
      </c>
      <c r="F10" s="53">
        <v>0</v>
      </c>
      <c r="G10" s="47">
        <v>147721.04972000001</v>
      </c>
    </row>
    <row r="11" spans="1:10">
      <c r="A11" s="24"/>
      <c r="B11" s="57" t="s">
        <v>130</v>
      </c>
      <c r="C11" s="53">
        <v>61074.082560000003</v>
      </c>
      <c r="D11" s="53">
        <v>248468.09654</v>
      </c>
      <c r="E11" s="53">
        <v>112085.58446</v>
      </c>
      <c r="F11" s="53">
        <v>0</v>
      </c>
      <c r="G11" s="47">
        <v>421627.76355999999</v>
      </c>
    </row>
    <row r="12" spans="1:10">
      <c r="A12" s="24"/>
      <c r="B12" s="57" t="s">
        <v>131</v>
      </c>
      <c r="C12" s="53">
        <v>28280.550040000002</v>
      </c>
      <c r="D12" s="53">
        <v>28424.99754</v>
      </c>
      <c r="E12" s="53">
        <v>0</v>
      </c>
      <c r="F12" s="53">
        <v>0</v>
      </c>
      <c r="G12" s="47">
        <v>56705.547579999999</v>
      </c>
    </row>
    <row r="13" spans="1:10">
      <c r="A13" s="24"/>
      <c r="B13" s="57" t="s">
        <v>132</v>
      </c>
      <c r="C13" s="53">
        <v>0</v>
      </c>
      <c r="D13" s="53">
        <v>1005.8680700000001</v>
      </c>
      <c r="E13" s="53">
        <v>0</v>
      </c>
      <c r="F13" s="53">
        <v>0</v>
      </c>
      <c r="G13" s="47">
        <v>1005.8680700000001</v>
      </c>
    </row>
    <row r="14" spans="1:10">
      <c r="A14" s="24"/>
      <c r="B14" s="57" t="s">
        <v>133</v>
      </c>
      <c r="C14" s="53">
        <v>200853.93714000002</v>
      </c>
      <c r="D14" s="53">
        <v>0</v>
      </c>
      <c r="E14" s="53">
        <v>0</v>
      </c>
      <c r="F14" s="53">
        <v>0</v>
      </c>
      <c r="G14" s="47">
        <v>200853.93714000002</v>
      </c>
    </row>
    <row r="15" spans="1:10">
      <c r="A15" s="24"/>
      <c r="B15" s="57" t="s">
        <v>134</v>
      </c>
      <c r="C15" s="53">
        <v>25450.57778</v>
      </c>
      <c r="D15" s="53">
        <v>74347.331720000002</v>
      </c>
      <c r="E15" s="53">
        <v>38866.187540000006</v>
      </c>
      <c r="F15" s="53">
        <v>0</v>
      </c>
      <c r="G15" s="47">
        <v>138664.09704000002</v>
      </c>
    </row>
    <row r="16" spans="1:10">
      <c r="A16" s="24"/>
      <c r="B16" s="57" t="s">
        <v>135</v>
      </c>
      <c r="C16" s="53">
        <v>0</v>
      </c>
      <c r="D16" s="53">
        <v>0</v>
      </c>
      <c r="E16" s="53">
        <v>0</v>
      </c>
      <c r="F16" s="53">
        <v>0</v>
      </c>
      <c r="G16" s="47">
        <v>0</v>
      </c>
    </row>
    <row r="17" spans="1:7">
      <c r="A17" s="24"/>
      <c r="B17" s="57" t="s">
        <v>136</v>
      </c>
      <c r="C17" s="53">
        <v>0</v>
      </c>
      <c r="D17" s="53">
        <v>0</v>
      </c>
      <c r="E17" s="53">
        <v>0</v>
      </c>
      <c r="F17" s="53">
        <v>0</v>
      </c>
      <c r="G17" s="47">
        <v>0</v>
      </c>
    </row>
    <row r="18" spans="1:7">
      <c r="A18" s="24"/>
      <c r="B18" s="57" t="s">
        <v>137</v>
      </c>
      <c r="C18" s="53">
        <v>130576.64929</v>
      </c>
      <c r="D18" s="53">
        <v>136765.16508999999</v>
      </c>
      <c r="E18" s="53">
        <v>140.56961999999999</v>
      </c>
      <c r="F18" s="53">
        <v>0</v>
      </c>
      <c r="G18" s="47">
        <v>267482.38400000002</v>
      </c>
    </row>
    <row r="19" spans="1:7">
      <c r="A19" s="24"/>
      <c r="B19" s="57" t="s">
        <v>138</v>
      </c>
      <c r="C19" s="53">
        <v>48473.204359999996</v>
      </c>
      <c r="D19" s="53">
        <v>0</v>
      </c>
      <c r="E19" s="53">
        <v>0</v>
      </c>
      <c r="F19" s="53">
        <v>0</v>
      </c>
      <c r="G19" s="47">
        <v>48473.204359999996</v>
      </c>
    </row>
    <row r="20" spans="1:7">
      <c r="A20" s="24"/>
      <c r="B20" s="57" t="s">
        <v>139</v>
      </c>
      <c r="C20" s="53">
        <v>0</v>
      </c>
      <c r="D20" s="53">
        <v>13942.632780000002</v>
      </c>
      <c r="E20" s="53">
        <v>78203.415810000006</v>
      </c>
      <c r="F20" s="53">
        <v>0</v>
      </c>
      <c r="G20" s="47">
        <v>92146.048590000006</v>
      </c>
    </row>
    <row r="21" spans="1:7">
      <c r="A21" s="24"/>
      <c r="B21" s="57" t="s">
        <v>140</v>
      </c>
      <c r="C21" s="53">
        <v>76180.02162</v>
      </c>
      <c r="D21" s="53">
        <v>20447.281179999998</v>
      </c>
      <c r="E21" s="53">
        <v>0</v>
      </c>
      <c r="F21" s="53">
        <v>0</v>
      </c>
      <c r="G21" s="47">
        <v>96627.302800000005</v>
      </c>
    </row>
    <row r="22" spans="1:7">
      <c r="A22" s="24"/>
      <c r="B22" s="57" t="s">
        <v>141</v>
      </c>
      <c r="C22" s="53">
        <v>2345.51143</v>
      </c>
      <c r="D22" s="53">
        <v>0</v>
      </c>
      <c r="E22" s="53">
        <v>0</v>
      </c>
      <c r="F22" s="53">
        <v>0</v>
      </c>
      <c r="G22" s="47">
        <v>2345.51143</v>
      </c>
    </row>
    <row r="23" spans="1:7">
      <c r="A23" s="24"/>
      <c r="B23" s="57" t="s">
        <v>142</v>
      </c>
      <c r="C23" s="53">
        <v>46729.871400000004</v>
      </c>
      <c r="D23" s="53">
        <v>0</v>
      </c>
      <c r="E23" s="53">
        <v>0</v>
      </c>
      <c r="F23" s="53">
        <v>0</v>
      </c>
      <c r="G23" s="47">
        <v>46729.871400000004</v>
      </c>
    </row>
    <row r="24" spans="1:7">
      <c r="A24" s="24"/>
      <c r="B24" s="57" t="s">
        <v>143</v>
      </c>
      <c r="C24" s="53">
        <v>4961.4380499999997</v>
      </c>
      <c r="D24" s="53">
        <v>0</v>
      </c>
      <c r="E24" s="53">
        <v>0</v>
      </c>
      <c r="F24" s="53">
        <v>0</v>
      </c>
      <c r="G24" s="47">
        <v>4961.4380499999997</v>
      </c>
    </row>
    <row r="25" spans="1:7">
      <c r="A25" s="24"/>
      <c r="B25" s="57" t="s">
        <v>144</v>
      </c>
      <c r="C25" s="53">
        <v>51876.471880000005</v>
      </c>
      <c r="D25" s="53">
        <v>50830.731480000002</v>
      </c>
      <c r="E25" s="53">
        <v>27292.069669999997</v>
      </c>
      <c r="F25" s="53">
        <v>0</v>
      </c>
      <c r="G25" s="47">
        <v>129999.27303000001</v>
      </c>
    </row>
    <row r="26" spans="1:7">
      <c r="A26" s="24"/>
      <c r="B26" s="57" t="s">
        <v>145</v>
      </c>
      <c r="C26" s="53">
        <v>0</v>
      </c>
      <c r="D26" s="53">
        <v>0</v>
      </c>
      <c r="E26" s="53">
        <v>0</v>
      </c>
      <c r="F26" s="53">
        <v>0</v>
      </c>
      <c r="G26" s="47">
        <v>0</v>
      </c>
    </row>
    <row r="27" spans="1:7">
      <c r="A27" s="24"/>
      <c r="B27" s="57" t="s">
        <v>148</v>
      </c>
      <c r="C27" s="53">
        <v>0</v>
      </c>
      <c r="D27" s="53">
        <v>0</v>
      </c>
      <c r="E27" s="53">
        <v>169.96864000000002</v>
      </c>
      <c r="F27" s="53">
        <v>0</v>
      </c>
      <c r="G27" s="47">
        <v>169.96864000000002</v>
      </c>
    </row>
    <row r="28" spans="1:7">
      <c r="A28" s="24"/>
      <c r="B28" s="57" t="s">
        <v>146</v>
      </c>
      <c r="C28" s="53">
        <v>0</v>
      </c>
      <c r="D28" s="53">
        <v>0</v>
      </c>
      <c r="E28" s="53">
        <v>532.25982999999997</v>
      </c>
      <c r="F28" s="53">
        <v>0</v>
      </c>
      <c r="G28" s="47">
        <v>532.25982999999997</v>
      </c>
    </row>
    <row r="29" spans="1:7">
      <c r="A29" s="24"/>
      <c r="B29" s="57" t="s">
        <v>147</v>
      </c>
      <c r="C29" s="53">
        <v>0</v>
      </c>
      <c r="D29" s="53">
        <v>30108.384570000002</v>
      </c>
      <c r="E29" s="53">
        <v>22095.81465</v>
      </c>
      <c r="F29" s="53">
        <v>0</v>
      </c>
      <c r="G29" s="47">
        <v>52204.199220000002</v>
      </c>
    </row>
    <row r="30" spans="1:7">
      <c r="A30" s="27" t="s">
        <v>150</v>
      </c>
      <c r="B30" s="24"/>
      <c r="C30" s="24"/>
      <c r="D30" s="24"/>
      <c r="E30" s="24"/>
      <c r="F30" s="24"/>
      <c r="G30" s="24"/>
    </row>
    <row r="31" spans="1:7">
      <c r="A31" s="29"/>
      <c r="B31" s="30" t="s">
        <v>151</v>
      </c>
      <c r="C31" s="30" t="s">
        <v>151</v>
      </c>
      <c r="D31" s="30" t="s">
        <v>151</v>
      </c>
      <c r="E31" s="30" t="s">
        <v>151</v>
      </c>
      <c r="F31" s="30" t="s">
        <v>151</v>
      </c>
      <c r="G31" s="30" t="s">
        <v>151</v>
      </c>
    </row>
    <row r="32" spans="1:7">
      <c r="A32" s="22"/>
    </row>
    <row r="34" spans="1:10">
      <c r="A34" s="13" t="s">
        <v>112</v>
      </c>
      <c r="B34" s="13"/>
      <c r="C34" s="13"/>
      <c r="D34" s="13"/>
      <c r="E34" s="13"/>
      <c r="F34" s="13"/>
      <c r="G34" s="13"/>
      <c r="H34" s="13"/>
      <c r="I34" s="13"/>
      <c r="J34" s="13"/>
    </row>
    <row r="36" spans="1:10">
      <c r="B36" s="15"/>
      <c r="C36" s="73" t="s">
        <v>167</v>
      </c>
      <c r="D36" s="74"/>
      <c r="E36" s="74"/>
      <c r="F36" s="74"/>
      <c r="G36" s="74"/>
    </row>
    <row r="37" spans="1:10">
      <c r="B37" s="16"/>
      <c r="C37" s="75" t="s">
        <v>107</v>
      </c>
      <c r="D37" s="75"/>
      <c r="E37" s="75"/>
      <c r="F37" s="75"/>
      <c r="G37" s="75"/>
    </row>
    <row r="38" spans="1:10" ht="24">
      <c r="A38" s="76" t="s">
        <v>154</v>
      </c>
      <c r="B38" s="76"/>
      <c r="C38" s="31" t="s">
        <v>108</v>
      </c>
      <c r="D38" s="31" t="s">
        <v>109</v>
      </c>
      <c r="E38" s="31" t="s">
        <v>110</v>
      </c>
      <c r="F38" s="31" t="s">
        <v>111</v>
      </c>
      <c r="G38" s="32" t="s">
        <v>21</v>
      </c>
    </row>
    <row r="39" spans="1:10">
      <c r="B39" s="54" t="s">
        <v>155</v>
      </c>
      <c r="C39" s="33">
        <v>534705.90261999995</v>
      </c>
      <c r="D39" s="33">
        <v>506451.97369999991</v>
      </c>
      <c r="E39" s="33">
        <v>356313.91137999995</v>
      </c>
      <c r="F39" s="33">
        <v>0</v>
      </c>
      <c r="G39" s="55">
        <v>1397471.7876999998</v>
      </c>
    </row>
    <row r="40" spans="1:10">
      <c r="B40" s="54" t="s">
        <v>156</v>
      </c>
      <c r="C40" s="33">
        <v>30412.01583</v>
      </c>
      <c r="D40" s="33">
        <v>89422.719629999992</v>
      </c>
      <c r="E40" s="33">
        <v>39036.156180000005</v>
      </c>
      <c r="F40" s="33">
        <v>0</v>
      </c>
      <c r="G40" s="55">
        <v>158870.89163999999</v>
      </c>
    </row>
    <row r="41" spans="1:10">
      <c r="B41" s="54" t="s">
        <v>157</v>
      </c>
      <c r="C41" s="33">
        <v>2345.51143</v>
      </c>
      <c r="D41" s="33">
        <v>0</v>
      </c>
      <c r="E41" s="33">
        <v>0</v>
      </c>
      <c r="F41" s="33">
        <v>0</v>
      </c>
      <c r="G41" s="55">
        <v>2345.51143</v>
      </c>
    </row>
    <row r="42" spans="1:10">
      <c r="B42" s="54" t="s">
        <v>158</v>
      </c>
      <c r="C42" s="33">
        <v>109338.88567</v>
      </c>
      <c r="D42" s="33">
        <v>0</v>
      </c>
      <c r="E42" s="33">
        <v>0</v>
      </c>
      <c r="F42" s="33">
        <v>0</v>
      </c>
      <c r="G42" s="55">
        <v>109338.88567</v>
      </c>
    </row>
    <row r="43" spans="1:10">
      <c r="B43" s="54" t="s">
        <v>159</v>
      </c>
      <c r="C43" s="33">
        <v>0</v>
      </c>
      <c r="D43" s="33">
        <v>40222.648020000001</v>
      </c>
      <c r="E43" s="33">
        <v>0</v>
      </c>
      <c r="F43" s="33">
        <v>0</v>
      </c>
      <c r="G43" s="55">
        <v>40222.648020000001</v>
      </c>
    </row>
    <row r="45" spans="1:10">
      <c r="A45" s="13" t="s">
        <v>113</v>
      </c>
      <c r="B45" s="13"/>
      <c r="C45" s="13"/>
      <c r="D45" s="13"/>
      <c r="E45" s="13"/>
      <c r="F45" s="13"/>
      <c r="G45" s="13"/>
      <c r="H45" s="13"/>
      <c r="I45" s="13"/>
      <c r="J45" s="13"/>
    </row>
  </sheetData>
  <mergeCells count="6">
    <mergeCell ref="C36:G36"/>
    <mergeCell ref="C37:G37"/>
    <mergeCell ref="C6:G6"/>
    <mergeCell ref="C7:G7"/>
    <mergeCell ref="A38:B38"/>
    <mergeCell ref="A8:B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B6053-9206-4176-A728-FDAF6670C164}">
  <sheetPr codeName="Sheet7"/>
  <dimension ref="A1:I45"/>
  <sheetViews>
    <sheetView showGridLines="0" workbookViewId="0"/>
  </sheetViews>
  <sheetFormatPr defaultRowHeight="15"/>
  <cols>
    <col min="2" max="2" width="64.7109375" customWidth="1"/>
    <col min="3" max="3" width="23.28515625" customWidth="1"/>
    <col min="4" max="4" width="18.5703125" customWidth="1"/>
    <col min="5" max="5" width="23" customWidth="1"/>
    <col min="7" max="7" width="19.85546875" customWidth="1"/>
  </cols>
  <sheetData>
    <row r="1" spans="1:9">
      <c r="A1" s="87" t="s">
        <v>105</v>
      </c>
    </row>
    <row r="2" spans="1:9">
      <c r="A2" s="3" t="s">
        <v>172</v>
      </c>
    </row>
    <row r="4" spans="1:9">
      <c r="A4" s="13"/>
      <c r="B4" s="13"/>
      <c r="C4" s="13"/>
      <c r="D4" s="13"/>
      <c r="E4" s="13"/>
      <c r="F4" s="13"/>
      <c r="G4" s="13"/>
      <c r="H4" s="13"/>
      <c r="I4" s="13"/>
    </row>
    <row r="6" spans="1:9">
      <c r="B6" s="15"/>
      <c r="C6" s="85" t="s">
        <v>167</v>
      </c>
      <c r="D6" s="85"/>
      <c r="E6" s="85"/>
      <c r="F6" s="85"/>
      <c r="G6" s="85"/>
    </row>
    <row r="7" spans="1:9">
      <c r="B7" s="16"/>
      <c r="C7" s="85" t="s">
        <v>107</v>
      </c>
      <c r="D7" s="85"/>
      <c r="E7" s="85"/>
      <c r="F7" s="85"/>
      <c r="G7" s="85"/>
    </row>
    <row r="8" spans="1:9" ht="24">
      <c r="A8" s="77" t="s">
        <v>152</v>
      </c>
      <c r="B8" s="77"/>
      <c r="C8" s="31" t="s">
        <v>108</v>
      </c>
      <c r="D8" s="31" t="s">
        <v>109</v>
      </c>
      <c r="E8" s="31" t="s">
        <v>110</v>
      </c>
      <c r="F8" s="31" t="s">
        <v>111</v>
      </c>
      <c r="G8" s="32" t="s">
        <v>21</v>
      </c>
    </row>
    <row r="9" spans="1:9">
      <c r="A9" s="40" t="s">
        <v>149</v>
      </c>
      <c r="B9" s="28"/>
      <c r="C9" s="34"/>
      <c r="D9" s="34"/>
      <c r="E9" s="34"/>
      <c r="F9" s="34"/>
      <c r="G9" s="34"/>
    </row>
    <row r="10" spans="1:9">
      <c r="A10" s="24"/>
      <c r="B10" s="57" t="s">
        <v>129</v>
      </c>
      <c r="C10" s="30" t="s">
        <v>151</v>
      </c>
      <c r="D10" s="30" t="s">
        <v>151</v>
      </c>
      <c r="E10" s="30" t="s">
        <v>151</v>
      </c>
      <c r="F10" s="30" t="s">
        <v>151</v>
      </c>
      <c r="G10" s="30" t="s">
        <v>151</v>
      </c>
    </row>
    <row r="11" spans="1:9">
      <c r="A11" s="24"/>
      <c r="B11" s="57" t="s">
        <v>130</v>
      </c>
      <c r="C11" s="30" t="s">
        <v>151</v>
      </c>
      <c r="D11" s="30" t="s">
        <v>151</v>
      </c>
      <c r="E11" s="30" t="s">
        <v>151</v>
      </c>
      <c r="F11" s="30" t="s">
        <v>151</v>
      </c>
      <c r="G11" s="30" t="s">
        <v>151</v>
      </c>
    </row>
    <row r="12" spans="1:9">
      <c r="A12" s="24"/>
      <c r="B12" s="57" t="s">
        <v>131</v>
      </c>
      <c r="C12" s="30" t="s">
        <v>151</v>
      </c>
      <c r="D12" s="30" t="s">
        <v>151</v>
      </c>
      <c r="E12" s="30" t="s">
        <v>151</v>
      </c>
      <c r="F12" s="30" t="s">
        <v>151</v>
      </c>
      <c r="G12" s="30" t="s">
        <v>151</v>
      </c>
    </row>
    <row r="13" spans="1:9">
      <c r="A13" s="24"/>
      <c r="B13" s="57" t="s">
        <v>132</v>
      </c>
      <c r="C13" s="30" t="s">
        <v>151</v>
      </c>
      <c r="D13" s="30" t="s">
        <v>151</v>
      </c>
      <c r="E13" s="30" t="s">
        <v>151</v>
      </c>
      <c r="F13" s="30" t="s">
        <v>151</v>
      </c>
      <c r="G13" s="30" t="s">
        <v>151</v>
      </c>
    </row>
    <row r="14" spans="1:9">
      <c r="A14" s="24"/>
      <c r="B14" s="57" t="s">
        <v>133</v>
      </c>
      <c r="C14" s="30" t="s">
        <v>151</v>
      </c>
      <c r="D14" s="30" t="s">
        <v>151</v>
      </c>
      <c r="E14" s="30" t="s">
        <v>151</v>
      </c>
      <c r="F14" s="30" t="s">
        <v>151</v>
      </c>
      <c r="G14" s="30" t="s">
        <v>151</v>
      </c>
    </row>
    <row r="15" spans="1:9">
      <c r="A15" s="24"/>
      <c r="B15" s="57" t="s">
        <v>134</v>
      </c>
      <c r="C15" s="30" t="s">
        <v>151</v>
      </c>
      <c r="D15" s="30" t="s">
        <v>151</v>
      </c>
      <c r="E15" s="30" t="s">
        <v>151</v>
      </c>
      <c r="F15" s="30" t="s">
        <v>151</v>
      </c>
      <c r="G15" s="30" t="s">
        <v>151</v>
      </c>
    </row>
    <row r="16" spans="1:9">
      <c r="A16" s="24"/>
      <c r="B16" s="57" t="s">
        <v>135</v>
      </c>
      <c r="C16" s="30" t="s">
        <v>151</v>
      </c>
      <c r="D16" s="30" t="s">
        <v>151</v>
      </c>
      <c r="E16" s="30" t="s">
        <v>151</v>
      </c>
      <c r="F16" s="30" t="s">
        <v>151</v>
      </c>
      <c r="G16" s="30" t="s">
        <v>151</v>
      </c>
    </row>
    <row r="17" spans="1:7">
      <c r="A17" s="24"/>
      <c r="B17" s="57" t="s">
        <v>136</v>
      </c>
      <c r="C17" s="30" t="s">
        <v>151</v>
      </c>
      <c r="D17" s="30" t="s">
        <v>151</v>
      </c>
      <c r="E17" s="30" t="s">
        <v>151</v>
      </c>
      <c r="F17" s="30" t="s">
        <v>151</v>
      </c>
      <c r="G17" s="30" t="s">
        <v>151</v>
      </c>
    </row>
    <row r="18" spans="1:7">
      <c r="A18" s="24"/>
      <c r="B18" s="57" t="s">
        <v>137</v>
      </c>
      <c r="C18" s="30" t="s">
        <v>151</v>
      </c>
      <c r="D18" s="30" t="s">
        <v>151</v>
      </c>
      <c r="E18" s="30" t="s">
        <v>151</v>
      </c>
      <c r="F18" s="30" t="s">
        <v>151</v>
      </c>
      <c r="G18" s="30" t="s">
        <v>151</v>
      </c>
    </row>
    <row r="19" spans="1:7">
      <c r="A19" s="24"/>
      <c r="B19" s="57" t="s">
        <v>138</v>
      </c>
      <c r="C19" s="30" t="s">
        <v>151</v>
      </c>
      <c r="D19" s="30" t="s">
        <v>151</v>
      </c>
      <c r="E19" s="30" t="s">
        <v>151</v>
      </c>
      <c r="F19" s="30" t="s">
        <v>151</v>
      </c>
      <c r="G19" s="30" t="s">
        <v>151</v>
      </c>
    </row>
    <row r="20" spans="1:7">
      <c r="A20" s="24"/>
      <c r="B20" s="57" t="s">
        <v>139</v>
      </c>
      <c r="C20" s="30" t="s">
        <v>151</v>
      </c>
      <c r="D20" s="30" t="s">
        <v>151</v>
      </c>
      <c r="E20" s="30" t="s">
        <v>151</v>
      </c>
      <c r="F20" s="30" t="s">
        <v>151</v>
      </c>
      <c r="G20" s="30" t="s">
        <v>151</v>
      </c>
    </row>
    <row r="21" spans="1:7">
      <c r="A21" s="24"/>
      <c r="B21" s="57" t="s">
        <v>140</v>
      </c>
      <c r="C21" s="30" t="s">
        <v>151</v>
      </c>
      <c r="D21" s="30" t="s">
        <v>151</v>
      </c>
      <c r="E21" s="30" t="s">
        <v>151</v>
      </c>
      <c r="F21" s="30" t="s">
        <v>151</v>
      </c>
      <c r="G21" s="30" t="s">
        <v>151</v>
      </c>
    </row>
    <row r="22" spans="1:7">
      <c r="A22" s="24"/>
      <c r="B22" s="57" t="s">
        <v>141</v>
      </c>
      <c r="C22" s="30" t="s">
        <v>151</v>
      </c>
      <c r="D22" s="30" t="s">
        <v>151</v>
      </c>
      <c r="E22" s="30" t="s">
        <v>151</v>
      </c>
      <c r="F22" s="30" t="s">
        <v>151</v>
      </c>
      <c r="G22" s="30" t="s">
        <v>151</v>
      </c>
    </row>
    <row r="23" spans="1:7">
      <c r="A23" s="24"/>
      <c r="B23" s="57" t="s">
        <v>142</v>
      </c>
      <c r="C23" s="30" t="s">
        <v>151</v>
      </c>
      <c r="D23" s="30" t="s">
        <v>151</v>
      </c>
      <c r="E23" s="30" t="s">
        <v>151</v>
      </c>
      <c r="F23" s="30" t="s">
        <v>151</v>
      </c>
      <c r="G23" s="30" t="s">
        <v>151</v>
      </c>
    </row>
    <row r="24" spans="1:7">
      <c r="A24" s="24"/>
      <c r="B24" s="57" t="s">
        <v>143</v>
      </c>
      <c r="C24" s="30" t="s">
        <v>151</v>
      </c>
      <c r="D24" s="30" t="s">
        <v>151</v>
      </c>
      <c r="E24" s="30" t="s">
        <v>151</v>
      </c>
      <c r="F24" s="30" t="s">
        <v>151</v>
      </c>
      <c r="G24" s="30" t="s">
        <v>151</v>
      </c>
    </row>
    <row r="25" spans="1:7">
      <c r="A25" s="24"/>
      <c r="B25" s="57" t="s">
        <v>144</v>
      </c>
      <c r="C25" s="30" t="s">
        <v>151</v>
      </c>
      <c r="D25" s="30" t="s">
        <v>151</v>
      </c>
      <c r="E25" s="30" t="s">
        <v>151</v>
      </c>
      <c r="F25" s="30" t="s">
        <v>151</v>
      </c>
      <c r="G25" s="30" t="s">
        <v>151</v>
      </c>
    </row>
    <row r="26" spans="1:7">
      <c r="A26" s="24"/>
      <c r="B26" s="57" t="s">
        <v>145</v>
      </c>
      <c r="C26" s="30" t="s">
        <v>151</v>
      </c>
      <c r="D26" s="30" t="s">
        <v>151</v>
      </c>
      <c r="E26" s="30" t="s">
        <v>151</v>
      </c>
      <c r="F26" s="30" t="s">
        <v>151</v>
      </c>
      <c r="G26" s="30" t="s">
        <v>151</v>
      </c>
    </row>
    <row r="27" spans="1:7">
      <c r="A27" s="24"/>
      <c r="B27" s="57" t="s">
        <v>148</v>
      </c>
      <c r="C27" s="30" t="s">
        <v>151</v>
      </c>
      <c r="D27" s="30" t="s">
        <v>151</v>
      </c>
      <c r="E27" s="30" t="s">
        <v>151</v>
      </c>
      <c r="F27" s="30" t="s">
        <v>151</v>
      </c>
      <c r="G27" s="30" t="s">
        <v>151</v>
      </c>
    </row>
    <row r="28" spans="1:7">
      <c r="A28" s="24"/>
      <c r="B28" s="57" t="s">
        <v>146</v>
      </c>
      <c r="C28" s="30" t="s">
        <v>151</v>
      </c>
      <c r="D28" s="30" t="s">
        <v>151</v>
      </c>
      <c r="E28" s="30" t="s">
        <v>151</v>
      </c>
      <c r="F28" s="30" t="s">
        <v>151</v>
      </c>
      <c r="G28" s="30" t="s">
        <v>151</v>
      </c>
    </row>
    <row r="29" spans="1:7">
      <c r="A29" s="24"/>
      <c r="B29" s="57" t="s">
        <v>147</v>
      </c>
      <c r="C29" s="30" t="s">
        <v>151</v>
      </c>
      <c r="D29" s="30" t="s">
        <v>151</v>
      </c>
      <c r="E29" s="30" t="s">
        <v>151</v>
      </c>
      <c r="F29" s="30" t="s">
        <v>151</v>
      </c>
      <c r="G29" s="30" t="s">
        <v>151</v>
      </c>
    </row>
    <row r="30" spans="1:7">
      <c r="A30" s="40" t="s">
        <v>150</v>
      </c>
      <c r="B30" s="24"/>
      <c r="C30" s="24"/>
      <c r="D30" s="24"/>
      <c r="E30" s="24"/>
      <c r="F30" s="24"/>
      <c r="G30" s="24"/>
    </row>
    <row r="31" spans="1:7">
      <c r="A31" s="29"/>
      <c r="B31" s="30" t="s">
        <v>151</v>
      </c>
      <c r="C31" s="30" t="s">
        <v>151</v>
      </c>
      <c r="D31" s="30" t="s">
        <v>151</v>
      </c>
      <c r="E31" s="30" t="s">
        <v>151</v>
      </c>
      <c r="F31" s="30" t="s">
        <v>151</v>
      </c>
      <c r="G31" s="30" t="s">
        <v>151</v>
      </c>
    </row>
    <row r="32" spans="1:7">
      <c r="A32" s="22"/>
    </row>
    <row r="34" spans="1:9">
      <c r="A34" s="13" t="s">
        <v>112</v>
      </c>
      <c r="B34" s="13"/>
      <c r="C34" s="13"/>
      <c r="D34" s="13"/>
      <c r="E34" s="13"/>
      <c r="F34" s="13"/>
      <c r="G34" s="13"/>
      <c r="H34" s="13"/>
      <c r="I34" s="13"/>
    </row>
    <row r="36" spans="1:9">
      <c r="B36" s="15"/>
      <c r="C36" s="73" t="s">
        <v>167</v>
      </c>
      <c r="D36" s="74"/>
      <c r="E36" s="74"/>
      <c r="F36" s="74"/>
      <c r="G36" s="74"/>
    </row>
    <row r="37" spans="1:9">
      <c r="B37" s="16"/>
      <c r="C37" s="75" t="s">
        <v>107</v>
      </c>
      <c r="D37" s="75"/>
      <c r="E37" s="75"/>
      <c r="F37" s="75"/>
      <c r="G37" s="75"/>
    </row>
    <row r="38" spans="1:9" ht="24">
      <c r="A38" s="77" t="s">
        <v>153</v>
      </c>
      <c r="B38" s="77"/>
      <c r="C38" s="31" t="s">
        <v>108</v>
      </c>
      <c r="D38" s="31" t="s">
        <v>109</v>
      </c>
      <c r="E38" s="31" t="s">
        <v>110</v>
      </c>
      <c r="F38" s="31" t="s">
        <v>111</v>
      </c>
      <c r="G38" s="32" t="s">
        <v>21</v>
      </c>
    </row>
    <row r="39" spans="1:9">
      <c r="B39" s="54" t="s">
        <v>155</v>
      </c>
      <c r="C39" s="30" t="s">
        <v>151</v>
      </c>
      <c r="D39" s="30" t="s">
        <v>151</v>
      </c>
      <c r="E39" s="30" t="s">
        <v>151</v>
      </c>
      <c r="F39" s="30" t="s">
        <v>151</v>
      </c>
      <c r="G39" s="30" t="s">
        <v>151</v>
      </c>
    </row>
    <row r="40" spans="1:9">
      <c r="B40" s="54" t="s">
        <v>156</v>
      </c>
      <c r="C40" s="30" t="s">
        <v>151</v>
      </c>
      <c r="D40" s="30" t="s">
        <v>151</v>
      </c>
      <c r="E40" s="30" t="s">
        <v>151</v>
      </c>
      <c r="F40" s="30" t="s">
        <v>151</v>
      </c>
      <c r="G40" s="30" t="s">
        <v>151</v>
      </c>
    </row>
    <row r="41" spans="1:9">
      <c r="B41" s="54" t="s">
        <v>157</v>
      </c>
      <c r="C41" s="30" t="s">
        <v>151</v>
      </c>
      <c r="D41" s="30" t="s">
        <v>151</v>
      </c>
      <c r="E41" s="30" t="s">
        <v>151</v>
      </c>
      <c r="F41" s="30" t="s">
        <v>151</v>
      </c>
      <c r="G41" s="30" t="s">
        <v>151</v>
      </c>
    </row>
    <row r="42" spans="1:9">
      <c r="B42" s="54" t="s">
        <v>158</v>
      </c>
      <c r="C42" s="30" t="s">
        <v>151</v>
      </c>
      <c r="D42" s="30" t="s">
        <v>151</v>
      </c>
      <c r="E42" s="30" t="s">
        <v>151</v>
      </c>
      <c r="F42" s="30" t="s">
        <v>151</v>
      </c>
      <c r="G42" s="30" t="s">
        <v>151</v>
      </c>
    </row>
    <row r="43" spans="1:9">
      <c r="B43" s="54" t="s">
        <v>159</v>
      </c>
      <c r="C43" s="30" t="s">
        <v>151</v>
      </c>
      <c r="D43" s="30" t="s">
        <v>151</v>
      </c>
      <c r="E43" s="30" t="s">
        <v>151</v>
      </c>
      <c r="F43" s="30" t="s">
        <v>151</v>
      </c>
      <c r="G43" s="30" t="s">
        <v>151</v>
      </c>
    </row>
    <row r="45" spans="1:9">
      <c r="A45" s="13" t="s">
        <v>113</v>
      </c>
      <c r="B45" s="13"/>
      <c r="C45" s="13"/>
      <c r="D45" s="13"/>
      <c r="E45" s="13"/>
      <c r="F45" s="13"/>
      <c r="G45" s="13"/>
      <c r="H45" s="13"/>
      <c r="I45" s="13"/>
    </row>
  </sheetData>
  <mergeCells count="6">
    <mergeCell ref="A38:B38"/>
    <mergeCell ref="C6:G6"/>
    <mergeCell ref="C7:G7"/>
    <mergeCell ref="C36:G36"/>
    <mergeCell ref="C37:G37"/>
    <mergeCell ref="A8:B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9E2AC-A9B9-4C7C-A6D1-98B5B943B621}">
  <sheetPr codeName="Sheet8"/>
  <dimension ref="A1:R9"/>
  <sheetViews>
    <sheetView showGridLines="0" workbookViewId="0"/>
  </sheetViews>
  <sheetFormatPr defaultRowHeight="15"/>
  <cols>
    <col min="1" max="1" width="38.140625" customWidth="1"/>
    <col min="2" max="2" width="17.28515625" customWidth="1"/>
    <col min="3" max="3" width="21.7109375" customWidth="1"/>
    <col min="4" max="4" width="18.140625" customWidth="1"/>
    <col min="5" max="5" width="21.28515625" customWidth="1"/>
    <col min="6" max="6" width="20.28515625" customWidth="1"/>
  </cols>
  <sheetData>
    <row r="1" spans="1:18">
      <c r="A1" s="87" t="s">
        <v>104</v>
      </c>
    </row>
    <row r="2" spans="1:18">
      <c r="A2" s="3" t="s">
        <v>172</v>
      </c>
    </row>
    <row r="4" spans="1:18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</row>
    <row r="6" spans="1:18">
      <c r="A6" s="17"/>
      <c r="B6" s="85" t="s">
        <v>167</v>
      </c>
      <c r="C6" s="85"/>
      <c r="D6" s="85"/>
      <c r="E6" s="85"/>
      <c r="F6" s="85"/>
      <c r="G6" s="86"/>
    </row>
    <row r="7" spans="1:18">
      <c r="A7" s="18"/>
      <c r="B7" s="85" t="s">
        <v>114</v>
      </c>
      <c r="C7" s="85"/>
      <c r="D7" s="85"/>
      <c r="E7" s="85"/>
      <c r="F7" s="85"/>
      <c r="G7" s="86"/>
    </row>
    <row r="8" spans="1:18" ht="22.5">
      <c r="A8" s="35" t="s">
        <v>115</v>
      </c>
      <c r="B8" s="36" t="s">
        <v>116</v>
      </c>
      <c r="C8" s="36" t="s">
        <v>117</v>
      </c>
      <c r="D8" s="36" t="s">
        <v>118</v>
      </c>
      <c r="E8" s="36" t="s">
        <v>119</v>
      </c>
      <c r="F8" s="36" t="s">
        <v>120</v>
      </c>
      <c r="G8" s="43" t="s">
        <v>21</v>
      </c>
    </row>
    <row r="9" spans="1:18">
      <c r="A9" s="42" t="s">
        <v>121</v>
      </c>
      <c r="B9" s="30" t="s">
        <v>151</v>
      </c>
      <c r="C9" s="30" t="s">
        <v>151</v>
      </c>
      <c r="D9" s="30" t="s">
        <v>151</v>
      </c>
      <c r="E9" s="30" t="s">
        <v>151</v>
      </c>
      <c r="F9" s="30" t="s">
        <v>151</v>
      </c>
      <c r="G9" s="30" t="s">
        <v>151</v>
      </c>
      <c r="H9" s="23"/>
      <c r="I9" s="23"/>
      <c r="J9" s="23"/>
      <c r="K9" s="23"/>
    </row>
  </sheetData>
  <mergeCells count="2">
    <mergeCell ref="B6:F6"/>
    <mergeCell ref="B7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CD264-3353-46E5-9F98-C5231A6B362C}">
  <sheetPr codeName="Sheet9"/>
  <dimension ref="A1:G9"/>
  <sheetViews>
    <sheetView showGridLines="0" workbookViewId="0"/>
  </sheetViews>
  <sheetFormatPr defaultRowHeight="15"/>
  <cols>
    <col min="2" max="2" width="31.7109375" customWidth="1"/>
    <col min="3" max="3" width="28.42578125" customWidth="1"/>
    <col min="4" max="4" width="24" customWidth="1"/>
  </cols>
  <sheetData>
    <row r="1" spans="1:7">
      <c r="A1" s="87" t="s">
        <v>173</v>
      </c>
    </row>
    <row r="2" spans="1:7">
      <c r="A2" s="87" t="s">
        <v>172</v>
      </c>
    </row>
    <row r="4" spans="1:7">
      <c r="A4" s="13"/>
      <c r="B4" s="13"/>
      <c r="C4" s="13"/>
      <c r="D4" s="13"/>
      <c r="E4" s="13"/>
      <c r="F4" s="13"/>
      <c r="G4" s="13"/>
    </row>
    <row r="6" spans="1:7">
      <c r="B6" s="19"/>
      <c r="C6" s="85" t="s">
        <v>167</v>
      </c>
      <c r="D6" s="85"/>
    </row>
    <row r="7" spans="1:7" ht="12" customHeight="1">
      <c r="B7" s="19"/>
      <c r="C7" s="88" t="s">
        <v>160</v>
      </c>
      <c r="D7" s="88" t="s">
        <v>161</v>
      </c>
    </row>
    <row r="8" spans="1:7">
      <c r="B8" s="37" t="s">
        <v>115</v>
      </c>
      <c r="C8" s="58" t="s">
        <v>122</v>
      </c>
      <c r="D8" s="58" t="s">
        <v>123</v>
      </c>
    </row>
    <row r="9" spans="1:7">
      <c r="B9" s="44" t="s">
        <v>124</v>
      </c>
      <c r="C9" s="23" t="s">
        <v>151</v>
      </c>
      <c r="D9" s="23" t="s">
        <v>151</v>
      </c>
    </row>
  </sheetData>
  <mergeCells count="1">
    <mergeCell ref="C6:D6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21746a5-cdd0-4aab-a656-ab87def7a782}" enabled="1" method="Standard" siteId="{539e8ab5-5bfa-44c8-b872-3dc8d1a124f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Índice</vt:lpstr>
      <vt:lpstr>KM1</vt:lpstr>
      <vt:lpstr>OV1</vt:lpstr>
      <vt:lpstr>CR1</vt:lpstr>
      <vt:lpstr>CR2</vt:lpstr>
      <vt:lpstr>CRB (e)</vt:lpstr>
      <vt:lpstr>CRB (f)</vt:lpstr>
      <vt:lpstr>CRB (g)</vt:lpstr>
      <vt:lpstr>CRB (h)</vt:lpstr>
      <vt:lpstr>CRB (i)</vt:lpstr>
      <vt:lpstr>MR1</vt:lpstr>
      <vt:lpstr>IRRBB1</vt:lpstr>
    </vt:vector>
  </TitlesOfParts>
  <Company>Mizuho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Marcolongo, Tatiane</dc:creator>
  <cp:lastModifiedBy>Marcolongo, Tatiane</cp:lastModifiedBy>
  <dcterms:created xsi:type="dcterms:W3CDTF">2024-03-01T15:55:09Z</dcterms:created>
  <dcterms:modified xsi:type="dcterms:W3CDTF">2025-08-26T16:52:20Z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3658f57e-cf70-4578-8825-a768437ad8d5</vt:lpwstr>
  </property>
  <property fmtid="{D5CDD505-2E9C-101B-9397-08002B2CF9AE}" pid="3" name="Classification">
    <vt:lpwstr>t_class_2</vt:lpwstr>
  </property>
</Properties>
</file>